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Расходы 2023-2025 гг" sheetId="1" r:id="rId1"/>
  </sheets>
  <definedNames>
    <definedName name="_xlnm.Print_Titles" localSheetId="0">'Расходы 2023-2025 гг'!$12:$12</definedName>
  </definedNames>
  <calcPr fullCalcOnLoad="1"/>
</workbook>
</file>

<file path=xl/sharedStrings.xml><?xml version="1.0" encoding="utf-8"?>
<sst xmlns="http://schemas.openxmlformats.org/spreadsheetml/2006/main" count="430" uniqueCount="129">
  <si>
    <t>Наименование показателя</t>
  </si>
  <si>
    <t>Разд.</t>
  </si>
  <si>
    <t>Ц.ст.</t>
  </si>
  <si>
    <t>Расх.</t>
  </si>
  <si>
    <t>000</t>
  </si>
  <si>
    <t>0102</t>
  </si>
  <si>
    <t>0104</t>
  </si>
  <si>
    <t>0111</t>
  </si>
  <si>
    <t>0801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</si>
  <si>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</si>
  <si>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</si>
  <si>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</si>
  <si>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</si>
  <si>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</si>
  <si>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</si>
  <si>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</si>
  <si>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</si>
  <si>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</si>
  <si>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</si>
  <si>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</si>
  <si>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</si>
  <si>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</si>
  <si>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</si>
  <si>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</si>
  <si>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</si>
  <si>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</si>
  <si>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</si>
  <si>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</si>
  <si>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</si>
  <si>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</si>
  <si>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</si>
  <si>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</si>
  <si>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</si>
  <si>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</si>
  <si>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</si>
  <si>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</si>
  <si>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</si>
  <si>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</si>
  <si>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</si>
  <si>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</si>
  <si>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</si>
  <si>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</si>
  <si>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</si>
  <si>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</si>
  <si>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</si>
  <si>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</si>
  <si>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</si>
  <si>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</si>
  <si>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</si>
  <si>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</si>
  <si>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Мероприятия непрограммных направлений деятельности органов местного самоуправления</t>
  </si>
  <si>
    <t>9999915010</t>
  </si>
  <si>
    <t>Расходы на выплаты персоналу государственных (муниципальных) органов</t>
  </si>
  <si>
    <t>9999915020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</si>
  <si>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</si>
  <si>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</si>
  <si>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</si>
  <si>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</si>
  <si>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</si>
  <si>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</si>
  <si>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</si>
  <si>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</si>
  <si>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</si>
  <si>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</si>
  <si>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</si>
  <si>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</si>
  <si>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</si>
  <si>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</si>
  <si>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</si>
  <si>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</si>
  <si>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</si>
  <si>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</si>
  <si>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</si>
  <si>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</si>
  <si>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</si>
  <si>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</si>
  <si>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</si>
  <si>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</si>
  <si>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</si>
  <si>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</si>
  <si>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</si>
  <si>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 xml:space="preserve">МЕЖБЮДЖЕТНЫЕ ТРАНСФЕРТЫ ОБЩЕГО ХАРАКТЕРА БЮДЖЕТАМ БЮДЖЕТНОЙ СИСТЕМЫ РОССИЙСКОЙ ФЕДЕРАЦИИ
</t>
  </si>
  <si>
    <t>1400</t>
  </si>
  <si>
    <t xml:space="preserve">Прочие межбюджетные трансферты общего характера
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</si>
  <si>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</si>
  <si>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</si>
  <si>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</si>
  <si>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Межбюджетные трансферты
</t>
  </si>
  <si>
    <t>500</t>
  </si>
  <si>
    <t xml:space="preserve">Иные межбюджетные трансферты
</t>
  </si>
  <si>
    <t>540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</si>
  <si>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</si>
  <si>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</si>
  <si>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</si>
  <si>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</si>
  <si>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</si>
  <si>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</si>
  <si>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</si>
  <si>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МП "Обеспечение пожарной безопасности на территории Григорьевского сельского поселения"</t>
  </si>
  <si>
    <t>0300000000</t>
  </si>
  <si>
    <t>0300015140</t>
  </si>
  <si>
    <t>Другие вопросы в области национальной безопасности и правоохранительной деятельности</t>
  </si>
  <si>
    <t>0314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</si>
  <si>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</si>
  <si>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</si>
  <si>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</si>
  <si>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Другие общегосударственные вопросы</t>
  </si>
  <si>
    <t>0113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</si>
  <si>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</si>
  <si>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9999915160</t>
  </si>
  <si>
    <t>9999910680</t>
  </si>
  <si>
    <t>Мероприятия администрации Григорьевского сельского поселения по содержанию мест захоронения</t>
  </si>
  <si>
    <t>9999911630</t>
  </si>
  <si>
    <t>2023 год</t>
  </si>
  <si>
    <t>2024 год</t>
  </si>
  <si>
    <t xml:space="preserve"> бюджета Григорьевского сельского поселения на 2023 год и плановый период 2024 и 2025 годов по разделам, подразделам, целевым статьям и видам расходов в соответствии с бюджетной классификацией РФ</t>
  </si>
  <si>
    <t>2025 год</t>
  </si>
  <si>
    <t>Мероприятия администрации Григорьевского сельского поселения за счет субсидий бюджетам муниципальных образований Приморского края на создание условий для организации добровольной пожарной охраны, в рамках обеспечения органами местного самоуправления первичных мер пожарной безопасности</t>
  </si>
  <si>
    <t>0300092660</t>
  </si>
  <si>
    <t>Мероприятия администрации Григорьевского сельского поселения на создание условий для организации добровольной пожарной охраны</t>
  </si>
  <si>
    <t>03000S2660</t>
  </si>
  <si>
    <t>9999910710</t>
  </si>
  <si>
    <t>Мероприятия администрации Григорьевского сельского поселения по обеспечению первичных мер пожарной безопасности за границами населенных пунктов Григорьев-ского сельского поселения</t>
  </si>
  <si>
    <t xml:space="preserve">к решению муниципального комитета </t>
  </si>
  <si>
    <t>от 27.12.2022 №33</t>
  </si>
  <si>
    <t xml:space="preserve">"Приложение № 3 </t>
  </si>
  <si>
    <t>Приложение № 2</t>
  </si>
  <si>
    <t xml:space="preserve">к  решению муниципального комитета </t>
  </si>
  <si>
    <t>от 27.04.2023 №7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</si>
</sst>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49" fontId="4" fillId="6" borderId="10" xfId="0" applyNumberFormat="1" applyFont="1" applyFill="1" applyBorder="1" applyAlignment="1">
      <alignment horizontal="center" vertical="center" shrinkToFit="1"/>
    </xf>
    <xf numFmtId="4" fontId="4" fillId="6" borderId="10" xfId="0" applyNumberFormat="1" applyFont="1" applyFill="1" applyBorder="1" applyAlignment="1">
      <alignment horizontal="center" vertical="center" shrinkToFit="1"/>
    </xf>
    <xf numFmtId="0" fontId="2" fillId="6" borderId="10" xfId="0" applyFont="1" applyFill="1" applyBorder="1" applyAlignment="1">
      <alignment vertical="top" wrapText="1"/>
    </xf>
    <xf numFmtId="49" fontId="2" fillId="6" borderId="10" xfId="0" applyNumberFormat="1" applyFont="1" applyFill="1" applyBorder="1" applyAlignment="1">
      <alignment horizontal="center" vertical="center" shrinkToFit="1"/>
    </xf>
    <xf numFmtId="4" fontId="2" fillId="6" borderId="10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showGridLines="0" tabSelected="1" zoomScalePageLayoutView="0" workbookViewId="0" topLeftCell="A1">
      <selection activeCell="I9" sqref="I9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5.75390625" style="2" customWidth="1"/>
    <col min="4" max="4" width="9.00390625" style="2" customWidth="1"/>
    <col min="5" max="7" width="14.125" style="2" customWidth="1"/>
    <col min="8" max="16384" width="9.125" style="2" customWidth="1"/>
  </cols>
  <sheetData>
    <row r="1" spans="3:7" ht="15" customHeight="1">
      <c r="C1" s="40" t="s">
        <v>126</v>
      </c>
      <c r="D1" s="40"/>
      <c r="E1" s="40"/>
      <c r="F1" s="40"/>
      <c r="G1" s="40"/>
    </row>
    <row r="2" spans="3:7" ht="15" customHeight="1">
      <c r="C2" s="40" t="s">
        <v>127</v>
      </c>
      <c r="D2" s="40"/>
      <c r="E2" s="40"/>
      <c r="F2" s="40"/>
      <c r="G2" s="40"/>
    </row>
    <row r="3" spans="3:7" ht="15" customHeight="1">
      <c r="C3" s="40" t="s">
        <v>44</v>
      </c>
      <c r="D3" s="40"/>
      <c r="E3" s="40"/>
      <c r="F3" s="40"/>
      <c r="G3" s="40"/>
    </row>
    <row r="4" ht="12.75">
      <c r="G4" s="2" t="s">
        <v>128</v>
      </c>
    </row>
    <row r="5" spans="1:7" ht="20.25" customHeight="1">
      <c r="A5" s="15" t="s">
        <v>43</v>
      </c>
      <c r="B5" s="42" t="s">
        <v>125</v>
      </c>
      <c r="C5" s="42"/>
      <c r="D5" s="42"/>
      <c r="E5" s="42"/>
      <c r="F5" s="42"/>
      <c r="G5" s="42"/>
    </row>
    <row r="6" spans="1:7" ht="13.5" customHeight="1">
      <c r="A6" s="15"/>
      <c r="B6" s="42" t="s">
        <v>123</v>
      </c>
      <c r="C6" s="42"/>
      <c r="D6" s="42"/>
      <c r="E6" s="42"/>
      <c r="F6" s="42"/>
      <c r="G6" s="42"/>
    </row>
    <row r="7" spans="1:7" ht="13.5" customHeight="1">
      <c r="A7" s="15"/>
      <c r="B7" s="42" t="s">
        <v>44</v>
      </c>
      <c r="C7" s="42"/>
      <c r="D7" s="42"/>
      <c r="E7" s="42"/>
      <c r="F7" s="42"/>
      <c r="G7" s="42"/>
    </row>
    <row r="8" spans="1:7" ht="15" customHeight="1">
      <c r="A8" s="15" t="s">
        <v>45</v>
      </c>
      <c r="B8" s="39" t="s">
        <v>124</v>
      </c>
      <c r="C8" s="39"/>
      <c r="D8" s="39"/>
      <c r="E8" s="39"/>
      <c r="F8" s="39"/>
      <c r="G8" s="39"/>
    </row>
    <row r="9" spans="1:7" ht="30.75" customHeight="1">
      <c r="A9" s="43" t="s">
        <v>16</v>
      </c>
      <c r="B9" s="43"/>
      <c r="C9" s="43"/>
      <c r="D9" s="43"/>
      <c r="E9" s="43"/>
      <c r="F9" s="43"/>
      <c r="G9" s="43"/>
    </row>
    <row r="10" spans="1:7" ht="57" customHeight="1">
      <c r="A10" s="44" t="s">
        <v>115</v>
      </c>
      <c r="B10" s="44"/>
      <c r="C10" s="44"/>
      <c r="D10" s="44"/>
      <c r="E10" s="44"/>
      <c r="F10" s="44"/>
      <c r="G10" s="44"/>
    </row>
    <row r="11" spans="1:7" ht="15.75">
      <c r="A11" s="37" t="s">
        <v>42</v>
      </c>
      <c r="B11" s="37"/>
      <c r="C11" s="37"/>
      <c r="D11" s="37"/>
      <c r="E11" s="37"/>
      <c r="F11" s="37"/>
      <c r="G11" s="37"/>
    </row>
    <row r="12" spans="1:7" ht="14.25">
      <c r="A12" s="38" t="s">
        <v>0</v>
      </c>
      <c r="B12" s="38" t="s">
        <v>1</v>
      </c>
      <c r="C12" s="38" t="s">
        <v>2</v>
      </c>
      <c r="D12" s="38" t="s">
        <v>3</v>
      </c>
      <c r="E12" s="38" t="s">
        <v>10</v>
      </c>
      <c r="F12" s="38"/>
      <c r="G12" s="38"/>
    </row>
    <row r="13" spans="1:7" ht="14.25">
      <c r="A13" s="38"/>
      <c r="B13" s="38"/>
      <c r="C13" s="38"/>
      <c r="D13" s="38"/>
      <c r="E13" s="28" t="s">
        <v>113</v>
      </c>
      <c r="F13" s="28" t="s">
        <v>114</v>
      </c>
      <c r="G13" s="28" t="s">
        <v>116</v>
      </c>
    </row>
    <row r="14" spans="1:7" ht="18.75" customHeight="1" outlineLevel="2">
      <c r="A14" s="31" t="s">
        <v>20</v>
      </c>
      <c r="B14" s="32" t="s">
        <v>19</v>
      </c>
      <c r="C14" s="32" t="s">
        <v>46</v>
      </c>
      <c r="D14" s="32" t="s">
        <v>4</v>
      </c>
      <c r="E14" s="33">
        <f>E15+E21+E31+E37</f>
        <v>2819652</v>
      </c>
      <c r="F14" s="33">
        <f>F15+F21+F31+F37</f>
        <v>2803583</v>
      </c>
      <c r="G14" s="33">
        <f>G15+G21+G31+G37</f>
        <v>2865368</v>
      </c>
    </row>
    <row r="15" spans="1:7" s="6" customFormat="1" ht="33" customHeight="1" outlineLevel="3">
      <c r="A15" s="3" t="s">
        <v>11</v>
      </c>
      <c r="B15" s="4" t="s">
        <v>5</v>
      </c>
      <c r="C15" s="4" t="s">
        <v>46</v>
      </c>
      <c r="D15" s="4" t="s">
        <v>4</v>
      </c>
      <c r="E15" s="5">
        <f aca="true" t="shared" si="0" ref="E15:G19">E16</f>
        <v>936551</v>
      </c>
      <c r="F15" s="5">
        <f t="shared" si="0"/>
        <v>982958</v>
      </c>
      <c r="G15" s="5">
        <f t="shared" si="0"/>
        <v>1022273</v>
      </c>
    </row>
    <row r="16" spans="1:7" ht="34.5" customHeight="1" outlineLevel="3">
      <c r="A16" s="7" t="s">
        <v>47</v>
      </c>
      <c r="B16" s="1" t="s">
        <v>5</v>
      </c>
      <c r="C16" s="1" t="s">
        <v>48</v>
      </c>
      <c r="D16" s="1" t="s">
        <v>4</v>
      </c>
      <c r="E16" s="9">
        <f t="shared" si="0"/>
        <v>936551</v>
      </c>
      <c r="F16" s="9">
        <f t="shared" si="0"/>
        <v>982958</v>
      </c>
      <c r="G16" s="9">
        <f t="shared" si="0"/>
        <v>1022273</v>
      </c>
    </row>
    <row r="17" spans="1:7" ht="35.25" customHeight="1" outlineLevel="3">
      <c r="A17" s="7" t="s">
        <v>50</v>
      </c>
      <c r="B17" s="1" t="s">
        <v>5</v>
      </c>
      <c r="C17" s="1" t="s">
        <v>49</v>
      </c>
      <c r="D17" s="1" t="s">
        <v>4</v>
      </c>
      <c r="E17" s="9">
        <f t="shared" si="0"/>
        <v>936551</v>
      </c>
      <c r="F17" s="9">
        <f t="shared" si="0"/>
        <v>982958</v>
      </c>
      <c r="G17" s="9">
        <f t="shared" si="0"/>
        <v>1022273</v>
      </c>
    </row>
    <row r="18" spans="1:7" ht="18.75" customHeight="1" outlineLevel="4">
      <c r="A18" s="8" t="s">
        <v>37</v>
      </c>
      <c r="B18" s="1" t="s">
        <v>5</v>
      </c>
      <c r="C18" s="1" t="s">
        <v>51</v>
      </c>
      <c r="D18" s="1" t="s">
        <v>4</v>
      </c>
      <c r="E18" s="9">
        <f t="shared" si="0"/>
        <v>936551</v>
      </c>
      <c r="F18" s="9">
        <f t="shared" si="0"/>
        <v>982958</v>
      </c>
      <c r="G18" s="9">
        <f t="shared" si="0"/>
        <v>1022273</v>
      </c>
    </row>
    <row r="19" spans="1:7" ht="74.25" customHeight="1" outlineLevel="4">
      <c r="A19" s="8" t="s">
        <v>54</v>
      </c>
      <c r="B19" s="1" t="s">
        <v>5</v>
      </c>
      <c r="C19" s="1" t="s">
        <v>51</v>
      </c>
      <c r="D19" s="1" t="s">
        <v>55</v>
      </c>
      <c r="E19" s="9">
        <f t="shared" si="0"/>
        <v>936551</v>
      </c>
      <c r="F19" s="9">
        <f t="shared" si="0"/>
        <v>982958</v>
      </c>
      <c r="G19" s="9">
        <f t="shared" si="0"/>
        <v>1022273</v>
      </c>
    </row>
    <row r="20" spans="1:7" s="20" customFormat="1" ht="36.75" customHeight="1" outlineLevel="4">
      <c r="A20" s="16" t="s">
        <v>52</v>
      </c>
      <c r="B20" s="17" t="s">
        <v>5</v>
      </c>
      <c r="C20" s="17" t="s">
        <v>51</v>
      </c>
      <c r="D20" s="17" t="s">
        <v>29</v>
      </c>
      <c r="E20" s="18">
        <v>936551</v>
      </c>
      <c r="F20" s="18">
        <v>982958</v>
      </c>
      <c r="G20" s="18">
        <v>1022273</v>
      </c>
    </row>
    <row r="21" spans="1:7" s="10" customFormat="1" ht="49.5" customHeight="1" outlineLevel="3">
      <c r="A21" s="8" t="s">
        <v>12</v>
      </c>
      <c r="B21" s="1" t="s">
        <v>6</v>
      </c>
      <c r="C21" s="1" t="s">
        <v>46</v>
      </c>
      <c r="D21" s="1" t="s">
        <v>4</v>
      </c>
      <c r="E21" s="9">
        <f aca="true" t="shared" si="1" ref="E21:G23">E22</f>
        <v>1532801</v>
      </c>
      <c r="F21" s="9">
        <f t="shared" si="1"/>
        <v>1608325</v>
      </c>
      <c r="G21" s="9">
        <f t="shared" si="1"/>
        <v>1630795</v>
      </c>
    </row>
    <row r="22" spans="1:7" s="10" customFormat="1" ht="33.75" customHeight="1" outlineLevel="3">
      <c r="A22" s="7" t="s">
        <v>47</v>
      </c>
      <c r="B22" s="1" t="s">
        <v>6</v>
      </c>
      <c r="C22" s="1" t="s">
        <v>48</v>
      </c>
      <c r="D22" s="1" t="s">
        <v>4</v>
      </c>
      <c r="E22" s="9">
        <f t="shared" si="1"/>
        <v>1532801</v>
      </c>
      <c r="F22" s="9">
        <f t="shared" si="1"/>
        <v>1608325</v>
      </c>
      <c r="G22" s="9">
        <f t="shared" si="1"/>
        <v>1630795</v>
      </c>
    </row>
    <row r="23" spans="1:7" s="10" customFormat="1" ht="37.5" customHeight="1" outlineLevel="3">
      <c r="A23" s="7" t="s">
        <v>50</v>
      </c>
      <c r="B23" s="1" t="s">
        <v>6</v>
      </c>
      <c r="C23" s="1" t="s">
        <v>49</v>
      </c>
      <c r="D23" s="1" t="s">
        <v>4</v>
      </c>
      <c r="E23" s="9">
        <f t="shared" si="1"/>
        <v>1532801</v>
      </c>
      <c r="F23" s="9">
        <f t="shared" si="1"/>
        <v>1608325</v>
      </c>
      <c r="G23" s="9">
        <f t="shared" si="1"/>
        <v>1630795</v>
      </c>
    </row>
    <row r="24" spans="1:7" s="10" customFormat="1" ht="47.25" outlineLevel="4">
      <c r="A24" s="3" t="s">
        <v>40</v>
      </c>
      <c r="B24" s="1" t="s">
        <v>6</v>
      </c>
      <c r="C24" s="1" t="s">
        <v>53</v>
      </c>
      <c r="D24" s="1" t="s">
        <v>4</v>
      </c>
      <c r="E24" s="9">
        <f>E25+E27+E29</f>
        <v>1532801</v>
      </c>
      <c r="F24" s="9">
        <f>F25+F27+F29</f>
        <v>1608325</v>
      </c>
      <c r="G24" s="9">
        <f>G25+G27+G29</f>
        <v>1630795</v>
      </c>
    </row>
    <row r="25" spans="1:7" s="10" customFormat="1" ht="63" outlineLevel="4">
      <c r="A25" s="8" t="s">
        <v>54</v>
      </c>
      <c r="B25" s="1" t="s">
        <v>6</v>
      </c>
      <c r="C25" s="1" t="s">
        <v>53</v>
      </c>
      <c r="D25" s="1" t="s">
        <v>55</v>
      </c>
      <c r="E25" s="9">
        <f>E26</f>
        <v>1486121</v>
      </c>
      <c r="F25" s="9">
        <f>F26</f>
        <v>1561645</v>
      </c>
      <c r="G25" s="9">
        <f>G26</f>
        <v>1584115</v>
      </c>
    </row>
    <row r="26" spans="1:7" s="19" customFormat="1" ht="37.5" customHeight="1" outlineLevel="5">
      <c r="A26" s="16" t="s">
        <v>52</v>
      </c>
      <c r="B26" s="17" t="s">
        <v>6</v>
      </c>
      <c r="C26" s="17" t="s">
        <v>53</v>
      </c>
      <c r="D26" s="17" t="s">
        <v>29</v>
      </c>
      <c r="E26" s="18">
        <f>1141414+344707</f>
        <v>1486121</v>
      </c>
      <c r="F26" s="18">
        <f>1199420+362225</f>
        <v>1561645</v>
      </c>
      <c r="G26" s="18">
        <f>1216678+367437</f>
        <v>1584115</v>
      </c>
    </row>
    <row r="27" spans="1:7" s="10" customFormat="1" ht="31.5" outlineLevel="5">
      <c r="A27" s="8" t="s">
        <v>56</v>
      </c>
      <c r="B27" s="1" t="s">
        <v>6</v>
      </c>
      <c r="C27" s="1" t="s">
        <v>53</v>
      </c>
      <c r="D27" s="1" t="s">
        <v>57</v>
      </c>
      <c r="E27" s="9">
        <f>E28</f>
        <v>44055</v>
      </c>
      <c r="F27" s="9">
        <f>F28</f>
        <v>44055</v>
      </c>
      <c r="G27" s="9">
        <f>G28</f>
        <v>44055</v>
      </c>
    </row>
    <row r="28" spans="1:7" s="10" customFormat="1" ht="31.5" outlineLevel="5">
      <c r="A28" s="29" t="s">
        <v>58</v>
      </c>
      <c r="B28" s="17" t="s">
        <v>6</v>
      </c>
      <c r="C28" s="17" t="s">
        <v>53</v>
      </c>
      <c r="D28" s="17" t="s">
        <v>30</v>
      </c>
      <c r="E28" s="18">
        <v>44055</v>
      </c>
      <c r="F28" s="18">
        <v>44055</v>
      </c>
      <c r="G28" s="18">
        <v>44055</v>
      </c>
    </row>
    <row r="29" spans="1:7" s="10" customFormat="1" ht="15.75" outlineLevel="5">
      <c r="A29" s="7" t="s">
        <v>59</v>
      </c>
      <c r="B29" s="1" t="s">
        <v>6</v>
      </c>
      <c r="C29" s="1" t="s">
        <v>53</v>
      </c>
      <c r="D29" s="1" t="s">
        <v>60</v>
      </c>
      <c r="E29" s="9">
        <f>E30</f>
        <v>2625</v>
      </c>
      <c r="F29" s="9">
        <f>F30</f>
        <v>2625</v>
      </c>
      <c r="G29" s="9">
        <f>G30</f>
        <v>2625</v>
      </c>
    </row>
    <row r="30" spans="1:7" s="10" customFormat="1" ht="15.75" outlineLevel="5">
      <c r="A30" s="29" t="s">
        <v>31</v>
      </c>
      <c r="B30" s="17" t="s">
        <v>6</v>
      </c>
      <c r="C30" s="17" t="s">
        <v>53</v>
      </c>
      <c r="D30" s="17" t="s">
        <v>32</v>
      </c>
      <c r="E30" s="18">
        <f>405+2220</f>
        <v>2625</v>
      </c>
      <c r="F30" s="18">
        <f>405+2220</f>
        <v>2625</v>
      </c>
      <c r="G30" s="18">
        <f>405+2220</f>
        <v>2625</v>
      </c>
    </row>
    <row r="31" spans="1:7" s="10" customFormat="1" ht="15.75" outlineLevel="3">
      <c r="A31" s="8" t="s">
        <v>13</v>
      </c>
      <c r="B31" s="1" t="s">
        <v>7</v>
      </c>
      <c r="C31" s="1" t="s">
        <v>46</v>
      </c>
      <c r="D31" s="1" t="s">
        <v>4</v>
      </c>
      <c r="E31" s="9">
        <f aca="true" t="shared" si="2" ref="E31:G33">E32</f>
        <v>10000</v>
      </c>
      <c r="F31" s="9">
        <f t="shared" si="2"/>
        <v>10000</v>
      </c>
      <c r="G31" s="9">
        <f t="shared" si="2"/>
        <v>10000</v>
      </c>
    </row>
    <row r="32" spans="1:7" s="10" customFormat="1" ht="31.5" outlineLevel="3">
      <c r="A32" s="7" t="s">
        <v>47</v>
      </c>
      <c r="B32" s="1" t="s">
        <v>7</v>
      </c>
      <c r="C32" s="1" t="s">
        <v>48</v>
      </c>
      <c r="D32" s="1" t="s">
        <v>4</v>
      </c>
      <c r="E32" s="9">
        <f t="shared" si="2"/>
        <v>10000</v>
      </c>
      <c r="F32" s="9">
        <f t="shared" si="2"/>
        <v>10000</v>
      </c>
      <c r="G32" s="9">
        <f t="shared" si="2"/>
        <v>10000</v>
      </c>
    </row>
    <row r="33" spans="1:7" s="10" customFormat="1" ht="31.5" outlineLevel="3">
      <c r="A33" s="7" t="s">
        <v>50</v>
      </c>
      <c r="B33" s="1" t="s">
        <v>7</v>
      </c>
      <c r="C33" s="1" t="s">
        <v>49</v>
      </c>
      <c r="D33" s="1" t="s">
        <v>4</v>
      </c>
      <c r="E33" s="9">
        <f t="shared" si="2"/>
        <v>10000</v>
      </c>
      <c r="F33" s="9">
        <f t="shared" si="2"/>
        <v>10000</v>
      </c>
      <c r="G33" s="9">
        <f t="shared" si="2"/>
        <v>10000</v>
      </c>
    </row>
    <row r="34" spans="1:7" s="10" customFormat="1" ht="31.5" outlineLevel="4">
      <c r="A34" s="8" t="s">
        <v>39</v>
      </c>
      <c r="B34" s="1" t="s">
        <v>7</v>
      </c>
      <c r="C34" s="1" t="s">
        <v>61</v>
      </c>
      <c r="D34" s="1" t="s">
        <v>4</v>
      </c>
      <c r="E34" s="9">
        <f>E36</f>
        <v>10000</v>
      </c>
      <c r="F34" s="9">
        <f>F36</f>
        <v>10000</v>
      </c>
      <c r="G34" s="9">
        <f>G36</f>
        <v>10000</v>
      </c>
    </row>
    <row r="35" spans="1:7" s="10" customFormat="1" ht="15.75" outlineLevel="4">
      <c r="A35" s="7" t="s">
        <v>59</v>
      </c>
      <c r="B35" s="1" t="s">
        <v>7</v>
      </c>
      <c r="C35" s="1" t="s">
        <v>61</v>
      </c>
      <c r="D35" s="1" t="s">
        <v>60</v>
      </c>
      <c r="E35" s="9">
        <f>E36</f>
        <v>10000</v>
      </c>
      <c r="F35" s="9">
        <f>F36</f>
        <v>10000</v>
      </c>
      <c r="G35" s="9">
        <f>G36</f>
        <v>10000</v>
      </c>
    </row>
    <row r="36" spans="1:7" s="10" customFormat="1" ht="15.75" outlineLevel="5">
      <c r="A36" s="29" t="s">
        <v>34</v>
      </c>
      <c r="B36" s="17" t="s">
        <v>7</v>
      </c>
      <c r="C36" s="17" t="s">
        <v>61</v>
      </c>
      <c r="D36" s="17" t="s">
        <v>33</v>
      </c>
      <c r="E36" s="18">
        <v>10000</v>
      </c>
      <c r="F36" s="18">
        <v>10000</v>
      </c>
      <c r="G36" s="18">
        <v>10000</v>
      </c>
    </row>
    <row r="37" spans="1:7" s="24" customFormat="1" ht="15.75" outlineLevel="3">
      <c r="A37" s="21" t="s">
        <v>106</v>
      </c>
      <c r="B37" s="22" t="s">
        <v>107</v>
      </c>
      <c r="C37" s="22" t="s">
        <v>46</v>
      </c>
      <c r="D37" s="22" t="s">
        <v>4</v>
      </c>
      <c r="E37" s="23">
        <f aca="true" t="shared" si="3" ref="E37:G39">E38</f>
        <v>340300</v>
      </c>
      <c r="F37" s="23">
        <f t="shared" si="3"/>
        <v>202300</v>
      </c>
      <c r="G37" s="23">
        <f t="shared" si="3"/>
        <v>202300</v>
      </c>
    </row>
    <row r="38" spans="1:7" s="24" customFormat="1" ht="31.5" outlineLevel="3">
      <c r="A38" s="25" t="s">
        <v>47</v>
      </c>
      <c r="B38" s="22" t="s">
        <v>107</v>
      </c>
      <c r="C38" s="22" t="s">
        <v>48</v>
      </c>
      <c r="D38" s="22" t="s">
        <v>4</v>
      </c>
      <c r="E38" s="23">
        <f t="shared" si="3"/>
        <v>340300</v>
      </c>
      <c r="F38" s="23">
        <f t="shared" si="3"/>
        <v>202300</v>
      </c>
      <c r="G38" s="23">
        <f t="shared" si="3"/>
        <v>202300</v>
      </c>
    </row>
    <row r="39" spans="1:7" s="24" customFormat="1" ht="31.5" outlineLevel="3">
      <c r="A39" s="25" t="s">
        <v>50</v>
      </c>
      <c r="B39" s="22" t="s">
        <v>107</v>
      </c>
      <c r="C39" s="22" t="s">
        <v>49</v>
      </c>
      <c r="D39" s="22" t="s">
        <v>4</v>
      </c>
      <c r="E39" s="23">
        <f t="shared" si="3"/>
        <v>340300</v>
      </c>
      <c r="F39" s="23">
        <f t="shared" si="3"/>
        <v>202300</v>
      </c>
      <c r="G39" s="23">
        <f t="shared" si="3"/>
        <v>202300</v>
      </c>
    </row>
    <row r="40" spans="1:7" s="24" customFormat="1" ht="47.25" outlineLevel="4">
      <c r="A40" s="21" t="s">
        <v>108</v>
      </c>
      <c r="B40" s="22" t="s">
        <v>107</v>
      </c>
      <c r="C40" s="22" t="s">
        <v>109</v>
      </c>
      <c r="D40" s="22" t="s">
        <v>4</v>
      </c>
      <c r="E40" s="23">
        <f>E42</f>
        <v>340300</v>
      </c>
      <c r="F40" s="23">
        <f>F42</f>
        <v>202300</v>
      </c>
      <c r="G40" s="23">
        <f>G42</f>
        <v>202300</v>
      </c>
    </row>
    <row r="41" spans="1:7" s="24" customFormat="1" ht="31.5" outlineLevel="4">
      <c r="A41" s="21" t="s">
        <v>56</v>
      </c>
      <c r="B41" s="22" t="s">
        <v>107</v>
      </c>
      <c r="C41" s="22" t="s">
        <v>109</v>
      </c>
      <c r="D41" s="22" t="s">
        <v>57</v>
      </c>
      <c r="E41" s="23">
        <f>E42</f>
        <v>340300</v>
      </c>
      <c r="F41" s="23">
        <f>F42</f>
        <v>202300</v>
      </c>
      <c r="G41" s="23">
        <f>G42</f>
        <v>202300</v>
      </c>
    </row>
    <row r="42" spans="1:7" s="24" customFormat="1" ht="31.5" outlineLevel="5">
      <c r="A42" s="30" t="s">
        <v>58</v>
      </c>
      <c r="B42" s="26" t="s">
        <v>107</v>
      </c>
      <c r="C42" s="26" t="s">
        <v>109</v>
      </c>
      <c r="D42" s="26" t="s">
        <v>30</v>
      </c>
      <c r="E42" s="27">
        <v>340300</v>
      </c>
      <c r="F42" s="27">
        <v>202300</v>
      </c>
      <c r="G42" s="27">
        <v>202300</v>
      </c>
    </row>
    <row r="43" spans="1:7" s="10" customFormat="1" ht="15.75" outlineLevel="6">
      <c r="A43" s="34" t="s">
        <v>35</v>
      </c>
      <c r="B43" s="35" t="s">
        <v>36</v>
      </c>
      <c r="C43" s="35" t="s">
        <v>46</v>
      </c>
      <c r="D43" s="35" t="s">
        <v>4</v>
      </c>
      <c r="E43" s="36">
        <f aca="true" t="shared" si="4" ref="E43:G46">E44</f>
        <v>431170</v>
      </c>
      <c r="F43" s="36">
        <f t="shared" si="4"/>
        <v>451128</v>
      </c>
      <c r="G43" s="36">
        <f t="shared" si="4"/>
        <v>467460</v>
      </c>
    </row>
    <row r="44" spans="1:7" ht="15.75" outlineLevel="6">
      <c r="A44" s="8" t="s">
        <v>27</v>
      </c>
      <c r="B44" s="1" t="s">
        <v>28</v>
      </c>
      <c r="C44" s="1" t="s">
        <v>46</v>
      </c>
      <c r="D44" s="1" t="s">
        <v>4</v>
      </c>
      <c r="E44" s="9">
        <f t="shared" si="4"/>
        <v>431170</v>
      </c>
      <c r="F44" s="9">
        <f t="shared" si="4"/>
        <v>451128</v>
      </c>
      <c r="G44" s="9">
        <f t="shared" si="4"/>
        <v>467460</v>
      </c>
    </row>
    <row r="45" spans="1:7" ht="31.5" outlineLevel="6">
      <c r="A45" s="7" t="s">
        <v>47</v>
      </c>
      <c r="B45" s="1" t="s">
        <v>28</v>
      </c>
      <c r="C45" s="1" t="s">
        <v>48</v>
      </c>
      <c r="D45" s="1" t="s">
        <v>4</v>
      </c>
      <c r="E45" s="9">
        <f t="shared" si="4"/>
        <v>431170</v>
      </c>
      <c r="F45" s="9">
        <f t="shared" si="4"/>
        <v>451128</v>
      </c>
      <c r="G45" s="9">
        <f t="shared" si="4"/>
        <v>467460</v>
      </c>
    </row>
    <row r="46" spans="1:7" ht="31.5" outlineLevel="6">
      <c r="A46" s="7" t="s">
        <v>50</v>
      </c>
      <c r="B46" s="1" t="s">
        <v>28</v>
      </c>
      <c r="C46" s="1" t="s">
        <v>49</v>
      </c>
      <c r="D46" s="1" t="s">
        <v>4</v>
      </c>
      <c r="E46" s="9">
        <f t="shared" si="4"/>
        <v>431170</v>
      </c>
      <c r="F46" s="9">
        <f t="shared" si="4"/>
        <v>451128</v>
      </c>
      <c r="G46" s="9">
        <f t="shared" si="4"/>
        <v>467460</v>
      </c>
    </row>
    <row r="47" spans="1:7" ht="31.5" outlineLevel="6">
      <c r="A47" s="8" t="s">
        <v>15</v>
      </c>
      <c r="B47" s="1" t="s">
        <v>28</v>
      </c>
      <c r="C47" s="1" t="s">
        <v>62</v>
      </c>
      <c r="D47" s="1" t="s">
        <v>4</v>
      </c>
      <c r="E47" s="9">
        <f>E48+E50</f>
        <v>431170</v>
      </c>
      <c r="F47" s="9">
        <f>F48+F50</f>
        <v>451128</v>
      </c>
      <c r="G47" s="9">
        <f>G48+G50</f>
        <v>467460</v>
      </c>
    </row>
    <row r="48" spans="1:7" ht="48" customHeight="1" outlineLevel="6">
      <c r="A48" s="8" t="s">
        <v>54</v>
      </c>
      <c r="B48" s="1" t="s">
        <v>28</v>
      </c>
      <c r="C48" s="1" t="s">
        <v>62</v>
      </c>
      <c r="D48" s="1" t="s">
        <v>55</v>
      </c>
      <c r="E48" s="9">
        <f>E49</f>
        <v>416157</v>
      </c>
      <c r="F48" s="9">
        <f>F49</f>
        <v>435282</v>
      </c>
      <c r="G48" s="9">
        <f>G49</f>
        <v>451043</v>
      </c>
    </row>
    <row r="49" spans="1:7" ht="31.5" outlineLevel="6">
      <c r="A49" s="16" t="s">
        <v>52</v>
      </c>
      <c r="B49" s="17" t="s">
        <v>28</v>
      </c>
      <c r="C49" s="17" t="s">
        <v>62</v>
      </c>
      <c r="D49" s="17" t="s">
        <v>29</v>
      </c>
      <c r="E49" s="18">
        <f>319629+96528</f>
        <v>416157</v>
      </c>
      <c r="F49" s="18">
        <f>334318+100964</f>
        <v>435282</v>
      </c>
      <c r="G49" s="18">
        <v>451043</v>
      </c>
    </row>
    <row r="50" spans="1:7" ht="31.5" outlineLevel="6">
      <c r="A50" s="30" t="s">
        <v>58</v>
      </c>
      <c r="B50" s="17" t="s">
        <v>28</v>
      </c>
      <c r="C50" s="17" t="s">
        <v>62</v>
      </c>
      <c r="D50" s="17" t="s">
        <v>30</v>
      </c>
      <c r="E50" s="18">
        <v>15013</v>
      </c>
      <c r="F50" s="18">
        <v>15846</v>
      </c>
      <c r="G50" s="18">
        <v>16417</v>
      </c>
    </row>
    <row r="51" spans="1:7" s="20" customFormat="1" ht="31.5" outlineLevel="6">
      <c r="A51" s="34" t="s">
        <v>92</v>
      </c>
      <c r="B51" s="35" t="s">
        <v>91</v>
      </c>
      <c r="C51" s="35" t="s">
        <v>46</v>
      </c>
      <c r="D51" s="35" t="s">
        <v>4</v>
      </c>
      <c r="E51" s="36">
        <f>E52+E68</f>
        <v>2784500</v>
      </c>
      <c r="F51" s="36">
        <f>F52+F68</f>
        <v>265000</v>
      </c>
      <c r="G51" s="36">
        <f>G52+G68</f>
        <v>265000</v>
      </c>
    </row>
    <row r="52" spans="1:7" ht="15.75" outlineLevel="6">
      <c r="A52" s="8" t="s">
        <v>93</v>
      </c>
      <c r="B52" s="1" t="s">
        <v>94</v>
      </c>
      <c r="C52" s="1" t="s">
        <v>46</v>
      </c>
      <c r="D52" s="1" t="s">
        <v>4</v>
      </c>
      <c r="E52" s="9">
        <f>E53+E63</f>
        <v>2779500</v>
      </c>
      <c r="F52" s="9">
        <f>F53+F63</f>
        <v>260000</v>
      </c>
      <c r="G52" s="9">
        <f>G53+G63</f>
        <v>260000</v>
      </c>
    </row>
    <row r="53" spans="1:7" ht="31.5" outlineLevel="6">
      <c r="A53" s="14" t="s">
        <v>98</v>
      </c>
      <c r="B53" s="1" t="s">
        <v>94</v>
      </c>
      <c r="C53" s="1" t="s">
        <v>99</v>
      </c>
      <c r="D53" s="1" t="s">
        <v>4</v>
      </c>
      <c r="E53" s="9">
        <f>E54+E57+E60</f>
        <v>2534400</v>
      </c>
      <c r="F53" s="9">
        <f aca="true" t="shared" si="5" ref="E53:G61">F54</f>
        <v>260000</v>
      </c>
      <c r="G53" s="9">
        <f t="shared" si="5"/>
        <v>260000</v>
      </c>
    </row>
    <row r="54" spans="1:7" ht="47.25" customHeight="1" outlineLevel="6">
      <c r="A54" s="8" t="s">
        <v>105</v>
      </c>
      <c r="B54" s="1" t="s">
        <v>94</v>
      </c>
      <c r="C54" s="1" t="s">
        <v>100</v>
      </c>
      <c r="D54" s="1" t="s">
        <v>4</v>
      </c>
      <c r="E54" s="9">
        <f t="shared" si="5"/>
        <v>94000</v>
      </c>
      <c r="F54" s="9">
        <f t="shared" si="5"/>
        <v>260000</v>
      </c>
      <c r="G54" s="9">
        <f t="shared" si="5"/>
        <v>260000</v>
      </c>
    </row>
    <row r="55" spans="1:7" ht="31.5" outlineLevel="6">
      <c r="A55" s="8" t="s">
        <v>56</v>
      </c>
      <c r="B55" s="1" t="s">
        <v>94</v>
      </c>
      <c r="C55" s="1" t="s">
        <v>100</v>
      </c>
      <c r="D55" s="1" t="s">
        <v>57</v>
      </c>
      <c r="E55" s="9">
        <f t="shared" si="5"/>
        <v>94000</v>
      </c>
      <c r="F55" s="9">
        <f t="shared" si="5"/>
        <v>260000</v>
      </c>
      <c r="G55" s="9">
        <f t="shared" si="5"/>
        <v>260000</v>
      </c>
    </row>
    <row r="56" spans="1:7" ht="31.5" outlineLevel="6">
      <c r="A56" s="29" t="s">
        <v>58</v>
      </c>
      <c r="B56" s="17" t="s">
        <v>94</v>
      </c>
      <c r="C56" s="17" t="s">
        <v>100</v>
      </c>
      <c r="D56" s="17" t="s">
        <v>30</v>
      </c>
      <c r="E56" s="18">
        <v>94000</v>
      </c>
      <c r="F56" s="18">
        <v>260000</v>
      </c>
      <c r="G56" s="18">
        <v>260000</v>
      </c>
    </row>
    <row r="57" spans="1:7" ht="94.5" outlineLevel="6">
      <c r="A57" s="8" t="s">
        <v>117</v>
      </c>
      <c r="B57" s="1" t="s">
        <v>94</v>
      </c>
      <c r="C57" s="1" t="s">
        <v>118</v>
      </c>
      <c r="D57" s="1" t="s">
        <v>4</v>
      </c>
      <c r="E57" s="9">
        <f t="shared" si="5"/>
        <v>2367188</v>
      </c>
      <c r="F57" s="9">
        <f t="shared" si="5"/>
        <v>0</v>
      </c>
      <c r="G57" s="9">
        <f t="shared" si="5"/>
        <v>0</v>
      </c>
    </row>
    <row r="58" spans="1:7" ht="31.5" outlineLevel="6">
      <c r="A58" s="8" t="s">
        <v>56</v>
      </c>
      <c r="B58" s="1" t="s">
        <v>94</v>
      </c>
      <c r="C58" s="1" t="s">
        <v>118</v>
      </c>
      <c r="D58" s="1" t="s">
        <v>57</v>
      </c>
      <c r="E58" s="9">
        <f t="shared" si="5"/>
        <v>2367188</v>
      </c>
      <c r="F58" s="9">
        <f t="shared" si="5"/>
        <v>0</v>
      </c>
      <c r="G58" s="9">
        <f t="shared" si="5"/>
        <v>0</v>
      </c>
    </row>
    <row r="59" spans="1:7" ht="31.5" outlineLevel="6">
      <c r="A59" s="29" t="s">
        <v>58</v>
      </c>
      <c r="B59" s="17" t="s">
        <v>94</v>
      </c>
      <c r="C59" s="17" t="s">
        <v>118</v>
      </c>
      <c r="D59" s="17" t="s">
        <v>30</v>
      </c>
      <c r="E59" s="18">
        <v>2367188</v>
      </c>
      <c r="F59" s="18">
        <v>0</v>
      </c>
      <c r="G59" s="18">
        <v>0</v>
      </c>
    </row>
    <row r="60" spans="1:7" ht="47.25" outlineLevel="6">
      <c r="A60" s="8" t="s">
        <v>119</v>
      </c>
      <c r="B60" s="1" t="s">
        <v>94</v>
      </c>
      <c r="C60" s="1" t="s">
        <v>120</v>
      </c>
      <c r="D60" s="1" t="s">
        <v>4</v>
      </c>
      <c r="E60" s="9">
        <f t="shared" si="5"/>
        <v>73212</v>
      </c>
      <c r="F60" s="9">
        <f t="shared" si="5"/>
        <v>0</v>
      </c>
      <c r="G60" s="9">
        <f t="shared" si="5"/>
        <v>0</v>
      </c>
    </row>
    <row r="61" spans="1:7" ht="31.5" outlineLevel="6">
      <c r="A61" s="8" t="s">
        <v>56</v>
      </c>
      <c r="B61" s="1" t="s">
        <v>94</v>
      </c>
      <c r="C61" s="1" t="s">
        <v>120</v>
      </c>
      <c r="D61" s="1" t="s">
        <v>57</v>
      </c>
      <c r="E61" s="9">
        <f t="shared" si="5"/>
        <v>73212</v>
      </c>
      <c r="F61" s="9">
        <f t="shared" si="5"/>
        <v>0</v>
      </c>
      <c r="G61" s="9">
        <f t="shared" si="5"/>
        <v>0</v>
      </c>
    </row>
    <row r="62" spans="1:7" ht="31.5" outlineLevel="6">
      <c r="A62" s="29" t="s">
        <v>58</v>
      </c>
      <c r="B62" s="17" t="s">
        <v>94</v>
      </c>
      <c r="C62" s="17" t="s">
        <v>120</v>
      </c>
      <c r="D62" s="17" t="s">
        <v>30</v>
      </c>
      <c r="E62" s="18">
        <v>73212</v>
      </c>
      <c r="F62" s="18">
        <v>0</v>
      </c>
      <c r="G62" s="18">
        <v>0</v>
      </c>
    </row>
    <row r="63" spans="1:7" ht="31.5" outlineLevel="6">
      <c r="A63" s="7" t="s">
        <v>47</v>
      </c>
      <c r="B63" s="1" t="s">
        <v>94</v>
      </c>
      <c r="C63" s="1" t="s">
        <v>48</v>
      </c>
      <c r="D63" s="1" t="s">
        <v>4</v>
      </c>
      <c r="E63" s="9">
        <f aca="true" t="shared" si="6" ref="E63:G66">E64</f>
        <v>245100</v>
      </c>
      <c r="F63" s="9">
        <f t="shared" si="6"/>
        <v>0</v>
      </c>
      <c r="G63" s="9">
        <f t="shared" si="6"/>
        <v>0</v>
      </c>
    </row>
    <row r="64" spans="1:7" ht="31.5" outlineLevel="6">
      <c r="A64" s="7" t="s">
        <v>50</v>
      </c>
      <c r="B64" s="1" t="s">
        <v>94</v>
      </c>
      <c r="C64" s="1" t="s">
        <v>49</v>
      </c>
      <c r="D64" s="1" t="s">
        <v>4</v>
      </c>
      <c r="E64" s="9">
        <f t="shared" si="6"/>
        <v>245100</v>
      </c>
      <c r="F64" s="9">
        <f t="shared" si="6"/>
        <v>0</v>
      </c>
      <c r="G64" s="9">
        <f t="shared" si="6"/>
        <v>0</v>
      </c>
    </row>
    <row r="65" spans="1:7" ht="63" outlineLevel="6">
      <c r="A65" s="8" t="s">
        <v>122</v>
      </c>
      <c r="B65" s="1" t="s">
        <v>94</v>
      </c>
      <c r="C65" s="1" t="s">
        <v>121</v>
      </c>
      <c r="D65" s="1" t="s">
        <v>4</v>
      </c>
      <c r="E65" s="9">
        <f>E66</f>
        <v>245100</v>
      </c>
      <c r="F65" s="9">
        <f t="shared" si="6"/>
        <v>0</v>
      </c>
      <c r="G65" s="9">
        <f t="shared" si="6"/>
        <v>0</v>
      </c>
    </row>
    <row r="66" spans="1:7" ht="31.5" outlineLevel="6">
      <c r="A66" s="8" t="s">
        <v>56</v>
      </c>
      <c r="B66" s="1" t="s">
        <v>94</v>
      </c>
      <c r="C66" s="1" t="s">
        <v>121</v>
      </c>
      <c r="D66" s="1" t="s">
        <v>57</v>
      </c>
      <c r="E66" s="9">
        <f>E67</f>
        <v>245100</v>
      </c>
      <c r="F66" s="9">
        <f t="shared" si="6"/>
        <v>0</v>
      </c>
      <c r="G66" s="9">
        <f t="shared" si="6"/>
        <v>0</v>
      </c>
    </row>
    <row r="67" spans="1:7" ht="31.5" outlineLevel="6">
      <c r="A67" s="29" t="s">
        <v>58</v>
      </c>
      <c r="B67" s="17" t="s">
        <v>94</v>
      </c>
      <c r="C67" s="17" t="s">
        <v>121</v>
      </c>
      <c r="D67" s="17" t="s">
        <v>30</v>
      </c>
      <c r="E67" s="18">
        <v>245100</v>
      </c>
      <c r="F67" s="18">
        <v>0</v>
      </c>
      <c r="G67" s="18">
        <v>0</v>
      </c>
    </row>
    <row r="68" spans="1:7" ht="31.5" outlineLevel="6">
      <c r="A68" s="7" t="s">
        <v>101</v>
      </c>
      <c r="B68" s="1" t="s">
        <v>102</v>
      </c>
      <c r="C68" s="1" t="s">
        <v>46</v>
      </c>
      <c r="D68" s="1" t="s">
        <v>4</v>
      </c>
      <c r="E68" s="9">
        <f aca="true" t="shared" si="7" ref="E68:G71">E69</f>
        <v>5000</v>
      </c>
      <c r="F68" s="9">
        <f t="shared" si="7"/>
        <v>5000</v>
      </c>
      <c r="G68" s="9">
        <f t="shared" si="7"/>
        <v>5000</v>
      </c>
    </row>
    <row r="69" spans="1:7" ht="47.25" outlineLevel="6">
      <c r="A69" s="14" t="s">
        <v>95</v>
      </c>
      <c r="B69" s="1" t="s">
        <v>102</v>
      </c>
      <c r="C69" s="1" t="s">
        <v>96</v>
      </c>
      <c r="D69" s="1" t="s">
        <v>4</v>
      </c>
      <c r="E69" s="9">
        <f t="shared" si="7"/>
        <v>5000</v>
      </c>
      <c r="F69" s="9">
        <f t="shared" si="7"/>
        <v>5000</v>
      </c>
      <c r="G69" s="9">
        <f t="shared" si="7"/>
        <v>5000</v>
      </c>
    </row>
    <row r="70" spans="1:7" ht="51.75" customHeight="1" outlineLevel="6">
      <c r="A70" s="8" t="s">
        <v>97</v>
      </c>
      <c r="B70" s="1" t="s">
        <v>102</v>
      </c>
      <c r="C70" s="1" t="s">
        <v>103</v>
      </c>
      <c r="D70" s="1" t="s">
        <v>4</v>
      </c>
      <c r="E70" s="9">
        <f t="shared" si="7"/>
        <v>5000</v>
      </c>
      <c r="F70" s="9">
        <f t="shared" si="7"/>
        <v>5000</v>
      </c>
      <c r="G70" s="9">
        <f t="shared" si="7"/>
        <v>5000</v>
      </c>
    </row>
    <row r="71" spans="1:7" ht="31.5" outlineLevel="6">
      <c r="A71" s="8" t="s">
        <v>56</v>
      </c>
      <c r="B71" s="1" t="s">
        <v>102</v>
      </c>
      <c r="C71" s="1" t="s">
        <v>104</v>
      </c>
      <c r="D71" s="1" t="s">
        <v>57</v>
      </c>
      <c r="E71" s="9">
        <f t="shared" si="7"/>
        <v>5000</v>
      </c>
      <c r="F71" s="9">
        <f t="shared" si="7"/>
        <v>5000</v>
      </c>
      <c r="G71" s="9">
        <f t="shared" si="7"/>
        <v>5000</v>
      </c>
    </row>
    <row r="72" spans="1:7" ht="31.5" outlineLevel="6">
      <c r="A72" s="29" t="s">
        <v>58</v>
      </c>
      <c r="B72" s="17" t="s">
        <v>102</v>
      </c>
      <c r="C72" s="17" t="s">
        <v>104</v>
      </c>
      <c r="D72" s="17" t="s">
        <v>30</v>
      </c>
      <c r="E72" s="18">
        <v>5000</v>
      </c>
      <c r="F72" s="18">
        <v>5000</v>
      </c>
      <c r="G72" s="18">
        <v>5000</v>
      </c>
    </row>
    <row r="73" spans="1:7" s="20" customFormat="1" ht="15.75" outlineLevel="6">
      <c r="A73" s="34" t="s">
        <v>70</v>
      </c>
      <c r="B73" s="35" t="s">
        <v>71</v>
      </c>
      <c r="C73" s="35" t="s">
        <v>46</v>
      </c>
      <c r="D73" s="35" t="s">
        <v>4</v>
      </c>
      <c r="E73" s="36">
        <f>E74</f>
        <v>4245499</v>
      </c>
      <c r="F73" s="36">
        <f>F74</f>
        <v>3229610</v>
      </c>
      <c r="G73" s="36">
        <f>G74</f>
        <v>3567385</v>
      </c>
    </row>
    <row r="74" spans="1:7" s="20" customFormat="1" ht="15.75" outlineLevel="6">
      <c r="A74" s="8" t="s">
        <v>72</v>
      </c>
      <c r="B74" s="1" t="s">
        <v>73</v>
      </c>
      <c r="C74" s="1" t="s">
        <v>46</v>
      </c>
      <c r="D74" s="1" t="s">
        <v>4</v>
      </c>
      <c r="E74" s="9">
        <f aca="true" t="shared" si="8" ref="E74:G78">E75</f>
        <v>4245499</v>
      </c>
      <c r="F74" s="9">
        <f t="shared" si="8"/>
        <v>3229610</v>
      </c>
      <c r="G74" s="9">
        <f t="shared" si="8"/>
        <v>3567385</v>
      </c>
    </row>
    <row r="75" spans="1:7" s="20" customFormat="1" ht="35.25" customHeight="1" outlineLevel="6">
      <c r="A75" s="7" t="s">
        <v>47</v>
      </c>
      <c r="B75" s="1" t="s">
        <v>73</v>
      </c>
      <c r="C75" s="1" t="s">
        <v>48</v>
      </c>
      <c r="D75" s="1" t="s">
        <v>4</v>
      </c>
      <c r="E75" s="9">
        <f t="shared" si="8"/>
        <v>4245499</v>
      </c>
      <c r="F75" s="9">
        <f t="shared" si="8"/>
        <v>3229610</v>
      </c>
      <c r="G75" s="9">
        <f t="shared" si="8"/>
        <v>3567385</v>
      </c>
    </row>
    <row r="76" spans="1:7" s="20" customFormat="1" ht="31.5" outlineLevel="6">
      <c r="A76" s="7" t="s">
        <v>50</v>
      </c>
      <c r="B76" s="1" t="s">
        <v>73</v>
      </c>
      <c r="C76" s="1" t="s">
        <v>49</v>
      </c>
      <c r="D76" s="1" t="s">
        <v>4</v>
      </c>
      <c r="E76" s="9">
        <f t="shared" si="8"/>
        <v>4245499</v>
      </c>
      <c r="F76" s="9">
        <f t="shared" si="8"/>
        <v>3229610</v>
      </c>
      <c r="G76" s="9">
        <f t="shared" si="8"/>
        <v>3567385</v>
      </c>
    </row>
    <row r="77" spans="1:7" s="20" customFormat="1" ht="50.25" customHeight="1" outlineLevel="6">
      <c r="A77" s="8" t="s">
        <v>74</v>
      </c>
      <c r="B77" s="1" t="s">
        <v>73</v>
      </c>
      <c r="C77" s="1" t="s">
        <v>112</v>
      </c>
      <c r="D77" s="1" t="s">
        <v>4</v>
      </c>
      <c r="E77" s="9">
        <f t="shared" si="8"/>
        <v>4245499</v>
      </c>
      <c r="F77" s="9">
        <f t="shared" si="8"/>
        <v>3229610</v>
      </c>
      <c r="G77" s="9">
        <f t="shared" si="8"/>
        <v>3567385</v>
      </c>
    </row>
    <row r="78" spans="1:7" s="20" customFormat="1" ht="33.75" customHeight="1" outlineLevel="6">
      <c r="A78" s="8" t="s">
        <v>56</v>
      </c>
      <c r="B78" s="1" t="s">
        <v>73</v>
      </c>
      <c r="C78" s="1" t="s">
        <v>112</v>
      </c>
      <c r="D78" s="1" t="s">
        <v>57</v>
      </c>
      <c r="E78" s="9">
        <f t="shared" si="8"/>
        <v>4245499</v>
      </c>
      <c r="F78" s="9">
        <f t="shared" si="8"/>
        <v>3229610</v>
      </c>
      <c r="G78" s="9">
        <f t="shared" si="8"/>
        <v>3567385</v>
      </c>
    </row>
    <row r="79" spans="1:7" s="20" customFormat="1" ht="31.5" outlineLevel="6">
      <c r="A79" s="29" t="s">
        <v>58</v>
      </c>
      <c r="B79" s="17" t="s">
        <v>73</v>
      </c>
      <c r="C79" s="17" t="s">
        <v>112</v>
      </c>
      <c r="D79" s="17" t="s">
        <v>30</v>
      </c>
      <c r="E79" s="18">
        <v>4245499</v>
      </c>
      <c r="F79" s="18">
        <v>3229610</v>
      </c>
      <c r="G79" s="18">
        <v>3567385</v>
      </c>
    </row>
    <row r="80" spans="1:7" s="10" customFormat="1" ht="18.75" outlineLevel="6">
      <c r="A80" s="31" t="s">
        <v>21</v>
      </c>
      <c r="B80" s="32" t="s">
        <v>18</v>
      </c>
      <c r="C80" s="32" t="s">
        <v>46</v>
      </c>
      <c r="D80" s="32" t="s">
        <v>4</v>
      </c>
      <c r="E80" s="33">
        <f>E81+E85</f>
        <v>403170</v>
      </c>
      <c r="F80" s="33">
        <f>F81+F85</f>
        <v>165000</v>
      </c>
      <c r="G80" s="33">
        <f>G81+G85</f>
        <v>165000</v>
      </c>
    </row>
    <row r="81" spans="1:7" s="10" customFormat="1" ht="38.25" customHeight="1" outlineLevel="3">
      <c r="A81" s="14" t="s">
        <v>75</v>
      </c>
      <c r="B81" s="1" t="s">
        <v>38</v>
      </c>
      <c r="C81" s="1" t="s">
        <v>63</v>
      </c>
      <c r="D81" s="1" t="s">
        <v>4</v>
      </c>
      <c r="E81" s="9">
        <f aca="true" t="shared" si="9" ref="E81:G83">E82</f>
        <v>265000</v>
      </c>
      <c r="F81" s="9">
        <f t="shared" si="9"/>
        <v>165000</v>
      </c>
      <c r="G81" s="9">
        <f t="shared" si="9"/>
        <v>165000</v>
      </c>
    </row>
    <row r="82" spans="1:7" s="10" customFormat="1" ht="53.25" customHeight="1" outlineLevel="4">
      <c r="A82" s="8" t="s">
        <v>64</v>
      </c>
      <c r="B82" s="1" t="s">
        <v>38</v>
      </c>
      <c r="C82" s="1" t="s">
        <v>67</v>
      </c>
      <c r="D82" s="1" t="s">
        <v>4</v>
      </c>
      <c r="E82" s="9">
        <f t="shared" si="9"/>
        <v>265000</v>
      </c>
      <c r="F82" s="9">
        <f t="shared" si="9"/>
        <v>165000</v>
      </c>
      <c r="G82" s="9">
        <f t="shared" si="9"/>
        <v>165000</v>
      </c>
    </row>
    <row r="83" spans="1:7" s="10" customFormat="1" ht="31.5" outlineLevel="5">
      <c r="A83" s="8" t="s">
        <v>56</v>
      </c>
      <c r="B83" s="1" t="s">
        <v>38</v>
      </c>
      <c r="C83" s="1" t="s">
        <v>67</v>
      </c>
      <c r="D83" s="1" t="s">
        <v>57</v>
      </c>
      <c r="E83" s="9">
        <f t="shared" si="9"/>
        <v>265000</v>
      </c>
      <c r="F83" s="9">
        <f t="shared" si="9"/>
        <v>165000</v>
      </c>
      <c r="G83" s="9">
        <f t="shared" si="9"/>
        <v>165000</v>
      </c>
    </row>
    <row r="84" spans="1:7" s="10" customFormat="1" ht="31.5" outlineLevel="5">
      <c r="A84" s="29" t="s">
        <v>58</v>
      </c>
      <c r="B84" s="17" t="s">
        <v>38</v>
      </c>
      <c r="C84" s="17" t="s">
        <v>67</v>
      </c>
      <c r="D84" s="17" t="s">
        <v>30</v>
      </c>
      <c r="E84" s="18">
        <v>265000</v>
      </c>
      <c r="F84" s="18">
        <v>165000</v>
      </c>
      <c r="G84" s="18">
        <v>165000</v>
      </c>
    </row>
    <row r="85" spans="1:7" s="10" customFormat="1" ht="31.5" outlineLevel="5">
      <c r="A85" s="7" t="s">
        <v>47</v>
      </c>
      <c r="B85" s="1" t="s">
        <v>38</v>
      </c>
      <c r="C85" s="1" t="s">
        <v>48</v>
      </c>
      <c r="D85" s="1" t="s">
        <v>4</v>
      </c>
      <c r="E85" s="9">
        <f aca="true" t="shared" si="10" ref="E85:G88">E86</f>
        <v>138170</v>
      </c>
      <c r="F85" s="9">
        <f t="shared" si="10"/>
        <v>0</v>
      </c>
      <c r="G85" s="9">
        <f t="shared" si="10"/>
        <v>0</v>
      </c>
    </row>
    <row r="86" spans="1:7" s="10" customFormat="1" ht="31.5" outlineLevel="5">
      <c r="A86" s="7" t="s">
        <v>50</v>
      </c>
      <c r="B86" s="1" t="s">
        <v>38</v>
      </c>
      <c r="C86" s="1" t="s">
        <v>49</v>
      </c>
      <c r="D86" s="1" t="s">
        <v>4</v>
      </c>
      <c r="E86" s="9">
        <f t="shared" si="10"/>
        <v>138170</v>
      </c>
      <c r="F86" s="9">
        <f t="shared" si="10"/>
        <v>0</v>
      </c>
      <c r="G86" s="9">
        <f t="shared" si="10"/>
        <v>0</v>
      </c>
    </row>
    <row r="87" spans="1:7" s="10" customFormat="1" ht="31.5" outlineLevel="5">
      <c r="A87" s="8" t="s">
        <v>111</v>
      </c>
      <c r="B87" s="1" t="s">
        <v>38</v>
      </c>
      <c r="C87" s="1" t="s">
        <v>110</v>
      </c>
      <c r="D87" s="1" t="s">
        <v>4</v>
      </c>
      <c r="E87" s="9">
        <f t="shared" si="10"/>
        <v>138170</v>
      </c>
      <c r="F87" s="9">
        <f t="shared" si="10"/>
        <v>0</v>
      </c>
      <c r="G87" s="9">
        <f t="shared" si="10"/>
        <v>0</v>
      </c>
    </row>
    <row r="88" spans="1:7" s="10" customFormat="1" ht="31.5" outlineLevel="5">
      <c r="A88" s="8" t="s">
        <v>56</v>
      </c>
      <c r="B88" s="1" t="s">
        <v>38</v>
      </c>
      <c r="C88" s="1" t="s">
        <v>110</v>
      </c>
      <c r="D88" s="1" t="s">
        <v>57</v>
      </c>
      <c r="E88" s="9">
        <f t="shared" si="10"/>
        <v>138170</v>
      </c>
      <c r="F88" s="9">
        <f t="shared" si="10"/>
        <v>0</v>
      </c>
      <c r="G88" s="9">
        <f t="shared" si="10"/>
        <v>0</v>
      </c>
    </row>
    <row r="89" spans="1:7" s="10" customFormat="1" ht="31.5" outlineLevel="5">
      <c r="A89" s="29" t="s">
        <v>58</v>
      </c>
      <c r="B89" s="17" t="s">
        <v>38</v>
      </c>
      <c r="C89" s="17" t="s">
        <v>110</v>
      </c>
      <c r="D89" s="17" t="s">
        <v>30</v>
      </c>
      <c r="E89" s="18">
        <v>138170</v>
      </c>
      <c r="F89" s="18">
        <v>0</v>
      </c>
      <c r="G89" s="18">
        <v>0</v>
      </c>
    </row>
    <row r="90" spans="1:7" s="10" customFormat="1" ht="18.75" outlineLevel="6">
      <c r="A90" s="31" t="s">
        <v>22</v>
      </c>
      <c r="B90" s="32" t="s">
        <v>17</v>
      </c>
      <c r="C90" s="32" t="s">
        <v>46</v>
      </c>
      <c r="D90" s="32" t="s">
        <v>4</v>
      </c>
      <c r="E90" s="33">
        <f>E91</f>
        <v>1266157</v>
      </c>
      <c r="F90" s="33">
        <f>F91</f>
        <v>882767</v>
      </c>
      <c r="G90" s="33">
        <f>G91</f>
        <v>837982</v>
      </c>
    </row>
    <row r="91" spans="1:7" s="10" customFormat="1" ht="15.75" outlineLevel="5">
      <c r="A91" s="8" t="s">
        <v>14</v>
      </c>
      <c r="B91" s="1" t="s">
        <v>8</v>
      </c>
      <c r="C91" s="1" t="s">
        <v>46</v>
      </c>
      <c r="D91" s="1" t="s">
        <v>4</v>
      </c>
      <c r="E91" s="9">
        <f>E92+E98</f>
        <v>1266157</v>
      </c>
      <c r="F91" s="9">
        <f>F92+F98</f>
        <v>882767</v>
      </c>
      <c r="G91" s="9">
        <f>G92+G98</f>
        <v>837982</v>
      </c>
    </row>
    <row r="92" spans="1:7" s="10" customFormat="1" ht="15.75" outlineLevel="5">
      <c r="A92" s="11" t="s">
        <v>76</v>
      </c>
      <c r="B92" s="1" t="s">
        <v>8</v>
      </c>
      <c r="C92" s="1" t="s">
        <v>65</v>
      </c>
      <c r="D92" s="1" t="s">
        <v>4</v>
      </c>
      <c r="E92" s="9">
        <f>E93+E96</f>
        <v>1246157</v>
      </c>
      <c r="F92" s="9">
        <f>F93+F96</f>
        <v>832767</v>
      </c>
      <c r="G92" s="9">
        <f>G93+G96</f>
        <v>737982</v>
      </c>
    </row>
    <row r="93" spans="1:7" s="10" customFormat="1" ht="47.25" outlineLevel="5">
      <c r="A93" s="7" t="s">
        <v>69</v>
      </c>
      <c r="B93" s="1" t="s">
        <v>8</v>
      </c>
      <c r="C93" s="1" t="s">
        <v>68</v>
      </c>
      <c r="D93" s="1" t="s">
        <v>4</v>
      </c>
      <c r="E93" s="9">
        <f aca="true" t="shared" si="11" ref="E93:G94">E94</f>
        <v>1220157</v>
      </c>
      <c r="F93" s="9">
        <f t="shared" si="11"/>
        <v>831767</v>
      </c>
      <c r="G93" s="9">
        <f t="shared" si="11"/>
        <v>736982</v>
      </c>
    </row>
    <row r="94" spans="1:7" s="10" customFormat="1" ht="31.5" outlineLevel="5">
      <c r="A94" s="8" t="s">
        <v>56</v>
      </c>
      <c r="B94" s="1" t="s">
        <v>8</v>
      </c>
      <c r="C94" s="1" t="s">
        <v>68</v>
      </c>
      <c r="D94" s="1" t="s">
        <v>57</v>
      </c>
      <c r="E94" s="9">
        <f t="shared" si="11"/>
        <v>1220157</v>
      </c>
      <c r="F94" s="9">
        <f t="shared" si="11"/>
        <v>831767</v>
      </c>
      <c r="G94" s="9">
        <f t="shared" si="11"/>
        <v>736982</v>
      </c>
    </row>
    <row r="95" spans="1:7" s="10" customFormat="1" ht="31.5" outlineLevel="5">
      <c r="A95" s="29" t="s">
        <v>58</v>
      </c>
      <c r="B95" s="17" t="s">
        <v>8</v>
      </c>
      <c r="C95" s="17" t="s">
        <v>68</v>
      </c>
      <c r="D95" s="17" t="s">
        <v>30</v>
      </c>
      <c r="E95" s="18">
        <f>679751+540406</f>
        <v>1220157</v>
      </c>
      <c r="F95" s="18">
        <f>679751+152016</f>
        <v>831767</v>
      </c>
      <c r="G95" s="18">
        <f>679751+57231</f>
        <v>736982</v>
      </c>
    </row>
    <row r="96" spans="1:7" s="10" customFormat="1" ht="22.5" customHeight="1" outlineLevel="5">
      <c r="A96" s="7" t="s">
        <v>59</v>
      </c>
      <c r="B96" s="1" t="s">
        <v>8</v>
      </c>
      <c r="C96" s="1" t="s">
        <v>68</v>
      </c>
      <c r="D96" s="1" t="s">
        <v>60</v>
      </c>
      <c r="E96" s="9">
        <f>E97</f>
        <v>26000</v>
      </c>
      <c r="F96" s="9">
        <f>F97</f>
        <v>1000</v>
      </c>
      <c r="G96" s="9">
        <f>G97</f>
        <v>1000</v>
      </c>
    </row>
    <row r="97" spans="1:7" s="10" customFormat="1" ht="15.75" outlineLevel="5">
      <c r="A97" s="29" t="s">
        <v>31</v>
      </c>
      <c r="B97" s="17" t="s">
        <v>8</v>
      </c>
      <c r="C97" s="17" t="s">
        <v>68</v>
      </c>
      <c r="D97" s="17" t="s">
        <v>32</v>
      </c>
      <c r="E97" s="18">
        <v>26000</v>
      </c>
      <c r="F97" s="18">
        <v>1000</v>
      </c>
      <c r="G97" s="18">
        <v>1000</v>
      </c>
    </row>
    <row r="98" spans="1:7" s="10" customFormat="1" ht="31.5" outlineLevel="5">
      <c r="A98" s="11" t="s">
        <v>77</v>
      </c>
      <c r="B98" s="1" t="s">
        <v>8</v>
      </c>
      <c r="C98" s="1" t="s">
        <v>79</v>
      </c>
      <c r="D98" s="1" t="s">
        <v>4</v>
      </c>
      <c r="E98" s="9">
        <f aca="true" t="shared" si="12" ref="E98:G100">E99</f>
        <v>20000</v>
      </c>
      <c r="F98" s="9">
        <f t="shared" si="12"/>
        <v>50000</v>
      </c>
      <c r="G98" s="9">
        <f t="shared" si="12"/>
        <v>100000</v>
      </c>
    </row>
    <row r="99" spans="1:7" s="10" customFormat="1" ht="47.25" outlineLevel="5">
      <c r="A99" s="7" t="s">
        <v>78</v>
      </c>
      <c r="B99" s="1" t="s">
        <v>8</v>
      </c>
      <c r="C99" s="1" t="s">
        <v>80</v>
      </c>
      <c r="D99" s="1" t="s">
        <v>4</v>
      </c>
      <c r="E99" s="9">
        <f t="shared" si="12"/>
        <v>20000</v>
      </c>
      <c r="F99" s="9">
        <f t="shared" si="12"/>
        <v>50000</v>
      </c>
      <c r="G99" s="9">
        <f t="shared" si="12"/>
        <v>100000</v>
      </c>
    </row>
    <row r="100" spans="1:7" s="10" customFormat="1" ht="31.5" outlineLevel="5">
      <c r="A100" s="8" t="s">
        <v>56</v>
      </c>
      <c r="B100" s="1" t="s">
        <v>8</v>
      </c>
      <c r="C100" s="1" t="s">
        <v>80</v>
      </c>
      <c r="D100" s="1" t="s">
        <v>57</v>
      </c>
      <c r="E100" s="9">
        <f t="shared" si="12"/>
        <v>20000</v>
      </c>
      <c r="F100" s="9">
        <f t="shared" si="12"/>
        <v>50000</v>
      </c>
      <c r="G100" s="9">
        <f t="shared" si="12"/>
        <v>100000</v>
      </c>
    </row>
    <row r="101" spans="1:7" s="10" customFormat="1" ht="31.5" outlineLevel="5">
      <c r="A101" s="29" t="s">
        <v>58</v>
      </c>
      <c r="B101" s="17" t="s">
        <v>8</v>
      </c>
      <c r="C101" s="17" t="s">
        <v>80</v>
      </c>
      <c r="D101" s="17" t="s">
        <v>30</v>
      </c>
      <c r="E101" s="18">
        <v>20000</v>
      </c>
      <c r="F101" s="18">
        <v>50000</v>
      </c>
      <c r="G101" s="18">
        <v>100000</v>
      </c>
    </row>
    <row r="102" spans="1:7" s="10" customFormat="1" ht="22.5" customHeight="1" outlineLevel="3">
      <c r="A102" s="31" t="s">
        <v>23</v>
      </c>
      <c r="B102" s="32" t="s">
        <v>24</v>
      </c>
      <c r="C102" s="32" t="s">
        <v>46</v>
      </c>
      <c r="D102" s="32" t="s">
        <v>4</v>
      </c>
      <c r="E102" s="33">
        <f aca="true" t="shared" si="13" ref="E102:G107">E103</f>
        <v>5000</v>
      </c>
      <c r="F102" s="33">
        <f t="shared" si="13"/>
        <v>5000</v>
      </c>
      <c r="G102" s="33">
        <f t="shared" si="13"/>
        <v>5000</v>
      </c>
    </row>
    <row r="103" spans="1:7" s="10" customFormat="1" ht="15.75" outlineLevel="3">
      <c r="A103" s="8" t="s">
        <v>26</v>
      </c>
      <c r="B103" s="1" t="s">
        <v>25</v>
      </c>
      <c r="C103" s="1" t="s">
        <v>46</v>
      </c>
      <c r="D103" s="1" t="s">
        <v>4</v>
      </c>
      <c r="E103" s="9">
        <f t="shared" si="13"/>
        <v>5000</v>
      </c>
      <c r="F103" s="9">
        <f t="shared" si="13"/>
        <v>5000</v>
      </c>
      <c r="G103" s="9">
        <f t="shared" si="13"/>
        <v>5000</v>
      </c>
    </row>
    <row r="104" spans="1:7" s="10" customFormat="1" ht="33" customHeight="1" outlineLevel="3">
      <c r="A104" s="7" t="s">
        <v>47</v>
      </c>
      <c r="B104" s="1" t="s">
        <v>25</v>
      </c>
      <c r="C104" s="1" t="s">
        <v>48</v>
      </c>
      <c r="D104" s="1" t="s">
        <v>4</v>
      </c>
      <c r="E104" s="9">
        <f t="shared" si="13"/>
        <v>5000</v>
      </c>
      <c r="F104" s="9">
        <f t="shared" si="13"/>
        <v>5000</v>
      </c>
      <c r="G104" s="9">
        <f t="shared" si="13"/>
        <v>5000</v>
      </c>
    </row>
    <row r="105" spans="1:7" s="10" customFormat="1" ht="31.5" outlineLevel="3">
      <c r="A105" s="7" t="s">
        <v>50</v>
      </c>
      <c r="B105" s="1" t="s">
        <v>25</v>
      </c>
      <c r="C105" s="1" t="s">
        <v>49</v>
      </c>
      <c r="D105" s="1" t="s">
        <v>4</v>
      </c>
      <c r="E105" s="9">
        <f t="shared" si="13"/>
        <v>5000</v>
      </c>
      <c r="F105" s="9">
        <f t="shared" si="13"/>
        <v>5000</v>
      </c>
      <c r="G105" s="9">
        <f t="shared" si="13"/>
        <v>5000</v>
      </c>
    </row>
    <row r="106" spans="1:7" s="10" customFormat="1" ht="47.25" outlineLevel="3">
      <c r="A106" s="8" t="s">
        <v>41</v>
      </c>
      <c r="B106" s="1" t="s">
        <v>25</v>
      </c>
      <c r="C106" s="1" t="s">
        <v>66</v>
      </c>
      <c r="D106" s="1" t="s">
        <v>4</v>
      </c>
      <c r="E106" s="9">
        <f t="shared" si="13"/>
        <v>5000</v>
      </c>
      <c r="F106" s="9">
        <f t="shared" si="13"/>
        <v>5000</v>
      </c>
      <c r="G106" s="9">
        <f t="shared" si="13"/>
        <v>5000</v>
      </c>
    </row>
    <row r="107" spans="1:7" s="10" customFormat="1" ht="31.5" outlineLevel="3">
      <c r="A107" s="8" t="s">
        <v>56</v>
      </c>
      <c r="B107" s="1" t="s">
        <v>25</v>
      </c>
      <c r="C107" s="1" t="s">
        <v>66</v>
      </c>
      <c r="D107" s="1" t="s">
        <v>57</v>
      </c>
      <c r="E107" s="9">
        <f t="shared" si="13"/>
        <v>5000</v>
      </c>
      <c r="F107" s="9">
        <f t="shared" si="13"/>
        <v>5000</v>
      </c>
      <c r="G107" s="9">
        <f t="shared" si="13"/>
        <v>5000</v>
      </c>
    </row>
    <row r="108" spans="1:7" s="10" customFormat="1" ht="17.25" customHeight="1" outlineLevel="6">
      <c r="A108" s="29" t="s">
        <v>58</v>
      </c>
      <c r="B108" s="17" t="s">
        <v>25</v>
      </c>
      <c r="C108" s="17" t="s">
        <v>66</v>
      </c>
      <c r="D108" s="17" t="s">
        <v>30</v>
      </c>
      <c r="E108" s="18">
        <v>5000</v>
      </c>
      <c r="F108" s="18">
        <v>5000</v>
      </c>
      <c r="G108" s="18">
        <v>5000</v>
      </c>
    </row>
    <row r="109" spans="1:7" s="10" customFormat="1" ht="48" customHeight="1" outlineLevel="5">
      <c r="A109" s="31" t="s">
        <v>81</v>
      </c>
      <c r="B109" s="32" t="s">
        <v>82</v>
      </c>
      <c r="C109" s="32" t="s">
        <v>46</v>
      </c>
      <c r="D109" s="32" t="s">
        <v>4</v>
      </c>
      <c r="E109" s="33">
        <f aca="true" t="shared" si="14" ref="E109:G114">E110</f>
        <v>0</v>
      </c>
      <c r="F109" s="33">
        <f t="shared" si="14"/>
        <v>0</v>
      </c>
      <c r="G109" s="33">
        <f t="shared" si="14"/>
        <v>0</v>
      </c>
    </row>
    <row r="110" spans="1:7" s="10" customFormat="1" ht="23.25" customHeight="1" outlineLevel="5">
      <c r="A110" s="8" t="s">
        <v>83</v>
      </c>
      <c r="B110" s="1" t="s">
        <v>84</v>
      </c>
      <c r="C110" s="1" t="s">
        <v>46</v>
      </c>
      <c r="D110" s="1" t="s">
        <v>4</v>
      </c>
      <c r="E110" s="9">
        <f t="shared" si="14"/>
        <v>0</v>
      </c>
      <c r="F110" s="9">
        <f t="shared" si="14"/>
        <v>0</v>
      </c>
      <c r="G110" s="9">
        <f t="shared" si="14"/>
        <v>0</v>
      </c>
    </row>
    <row r="111" spans="1:7" s="10" customFormat="1" ht="23.25" customHeight="1" outlineLevel="5">
      <c r="A111" s="7" t="s">
        <v>47</v>
      </c>
      <c r="B111" s="1" t="s">
        <v>84</v>
      </c>
      <c r="C111" s="1" t="s">
        <v>48</v>
      </c>
      <c r="D111" s="1" t="s">
        <v>4</v>
      </c>
      <c r="E111" s="9">
        <f t="shared" si="14"/>
        <v>0</v>
      </c>
      <c r="F111" s="9">
        <f t="shared" si="14"/>
        <v>0</v>
      </c>
      <c r="G111" s="9">
        <f t="shared" si="14"/>
        <v>0</v>
      </c>
    </row>
    <row r="112" spans="1:7" s="10" customFormat="1" ht="33" customHeight="1" outlineLevel="5">
      <c r="A112" s="7" t="s">
        <v>50</v>
      </c>
      <c r="B112" s="1" t="s">
        <v>84</v>
      </c>
      <c r="C112" s="1" t="s">
        <v>49</v>
      </c>
      <c r="D112" s="1" t="s">
        <v>4</v>
      </c>
      <c r="E112" s="9">
        <f t="shared" si="14"/>
        <v>0</v>
      </c>
      <c r="F112" s="9">
        <f t="shared" si="14"/>
        <v>0</v>
      </c>
      <c r="G112" s="9">
        <f t="shared" si="14"/>
        <v>0</v>
      </c>
    </row>
    <row r="113" spans="1:7" s="10" customFormat="1" ht="94.5" outlineLevel="5">
      <c r="A113" s="8" t="s">
        <v>85</v>
      </c>
      <c r="B113" s="1" t="s">
        <v>84</v>
      </c>
      <c r="C113" s="1" t="s">
        <v>86</v>
      </c>
      <c r="D113" s="1" t="s">
        <v>4</v>
      </c>
      <c r="E113" s="9">
        <f t="shared" si="14"/>
        <v>0</v>
      </c>
      <c r="F113" s="9">
        <f t="shared" si="14"/>
        <v>0</v>
      </c>
      <c r="G113" s="9">
        <f t="shared" si="14"/>
        <v>0</v>
      </c>
    </row>
    <row r="114" spans="1:7" s="10" customFormat="1" ht="17.25" customHeight="1" outlineLevel="5">
      <c r="A114" s="8" t="s">
        <v>87</v>
      </c>
      <c r="B114" s="1" t="s">
        <v>84</v>
      </c>
      <c r="C114" s="1" t="s">
        <v>86</v>
      </c>
      <c r="D114" s="1" t="s">
        <v>88</v>
      </c>
      <c r="E114" s="9">
        <f t="shared" si="14"/>
        <v>0</v>
      </c>
      <c r="F114" s="9">
        <f t="shared" si="14"/>
        <v>0</v>
      </c>
      <c r="G114" s="9">
        <f t="shared" si="14"/>
        <v>0</v>
      </c>
    </row>
    <row r="115" spans="1:7" s="10" customFormat="1" ht="21.75" customHeight="1" outlineLevel="5">
      <c r="A115" s="29" t="s">
        <v>89</v>
      </c>
      <c r="B115" s="17" t="s">
        <v>84</v>
      </c>
      <c r="C115" s="17" t="s">
        <v>86</v>
      </c>
      <c r="D115" s="17" t="s">
        <v>90</v>
      </c>
      <c r="E115" s="18">
        <v>0</v>
      </c>
      <c r="F115" s="18">
        <v>0</v>
      </c>
      <c r="G115" s="18">
        <v>0</v>
      </c>
    </row>
    <row r="116" spans="1:7" s="10" customFormat="1" ht="18.75" outlineLevel="5">
      <c r="A116" s="41" t="s">
        <v>9</v>
      </c>
      <c r="B116" s="41"/>
      <c r="C116" s="41"/>
      <c r="D116" s="41"/>
      <c r="E116" s="12">
        <f>E109+E102+E90+E80+E73+E51+E43+E14</f>
        <v>11955148</v>
      </c>
      <c r="F116" s="12">
        <f>F109+F102+F90+F80+F73+F51+F43+F14</f>
        <v>7802088</v>
      </c>
      <c r="G116" s="12">
        <f>G109+G102+G90+G80+G73+G51+G43+G14</f>
        <v>8173195</v>
      </c>
    </row>
    <row r="117" spans="1:7" s="10" customFormat="1" ht="12.75" outlineLevel="5">
      <c r="A117" s="2"/>
      <c r="B117" s="2"/>
      <c r="C117" s="2"/>
      <c r="D117" s="2"/>
      <c r="E117" s="2"/>
      <c r="F117" s="2"/>
      <c r="G117" s="2"/>
    </row>
    <row r="118" spans="1:7" s="10" customFormat="1" ht="12.75" outlineLevel="5">
      <c r="A118" s="13"/>
      <c r="B118" s="13"/>
      <c r="C118" s="13"/>
      <c r="D118" s="13"/>
      <c r="E118" s="13"/>
      <c r="F118" s="13"/>
      <c r="G118" s="13"/>
    </row>
    <row r="119" spans="1:7" s="10" customFormat="1" ht="12.75" outlineLevel="5">
      <c r="A119" s="2"/>
      <c r="B119" s="2"/>
      <c r="C119" s="2"/>
      <c r="D119" s="2"/>
      <c r="E119" s="2"/>
      <c r="F119" s="2"/>
      <c r="G119" s="2"/>
    </row>
    <row r="120" spans="1:7" s="10" customFormat="1" ht="12.75" outlineLevel="5">
      <c r="A120" s="2"/>
      <c r="B120" s="2"/>
      <c r="C120" s="2"/>
      <c r="D120" s="2"/>
      <c r="E120" s="2"/>
      <c r="F120" s="2"/>
      <c r="G120" s="2"/>
    </row>
    <row r="121" spans="1:7" s="10" customFormat="1" ht="12.75" outlineLevel="5">
      <c r="A121" s="2"/>
      <c r="B121" s="2"/>
      <c r="C121" s="2"/>
      <c r="D121" s="2"/>
      <c r="E121" s="2"/>
      <c r="F121" s="2"/>
      <c r="G121" s="2"/>
    </row>
    <row r="122" spans="1:7" s="10" customFormat="1" ht="12.75" outlineLevel="5">
      <c r="A122" s="2"/>
      <c r="B122" s="2"/>
      <c r="C122" s="2"/>
      <c r="D122" s="2"/>
      <c r="E122" s="2"/>
      <c r="F122" s="2"/>
      <c r="G122" s="2"/>
    </row>
    <row r="123" spans="1:7" s="10" customFormat="1" ht="12.75" outlineLevel="5">
      <c r="A123" s="2"/>
      <c r="B123" s="2"/>
      <c r="C123" s="2"/>
      <c r="D123" s="2"/>
      <c r="E123" s="2"/>
      <c r="F123" s="2"/>
      <c r="G123" s="2"/>
    </row>
    <row r="124" spans="1:7" s="10" customFormat="1" ht="12.75" outlineLevel="5">
      <c r="A124" s="2"/>
      <c r="B124" s="2"/>
      <c r="C124" s="2"/>
      <c r="D124" s="2"/>
      <c r="E124" s="2"/>
      <c r="F124" s="2"/>
      <c r="G124" s="2"/>
    </row>
  </sheetData>
  <sheetProtection/>
  <mergeCells count="16">
    <mergeCell ref="A116:D116"/>
    <mergeCell ref="B5:G5"/>
    <mergeCell ref="B6:G6"/>
    <mergeCell ref="B7:G7"/>
    <mergeCell ref="A9:G9"/>
    <mergeCell ref="A10:G10"/>
    <mergeCell ref="A11:G11"/>
    <mergeCell ref="A12:A13"/>
    <mergeCell ref="B12:B13"/>
    <mergeCell ref="B8:G8"/>
    <mergeCell ref="C1:G1"/>
    <mergeCell ref="C2:G2"/>
    <mergeCell ref="C3:G3"/>
    <mergeCell ref="C12:C13"/>
    <mergeCell ref="D12:D13"/>
    <mergeCell ref="E12:G12"/>
  </mergeCells>
  <printOptions/>
  <pageMargins left="0.5905511811023623" right="0.1968503937007874" top="0.3937007874015748" bottom="0.3937007874015748" header="0.1968503937007874" footer="0.1968503937007874"/>
  <pageSetup fitToHeight="20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2022-12-26T23:07:56Z</cp:lastPrinted>
  <dcterms:created xsi:type="dcterms:W3CDTF">2008-11-11T04:53:42Z</dcterms:created>
  <dcterms:modified xsi:type="dcterms:W3CDTF">2023-04-26T22:38:10Z</dcterms:modified>
  <cp:category/>
  <cp:version/>
  <cp:contentType/>
  <cp:contentStatus/>
</cp:coreProperties>
</file>