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45" windowWidth="12120" windowHeight="8445" activeTab="0"/>
  </bookViews>
  <sheets>
    <sheet name="2021" sheetId="1" r:id="rId1"/>
  </sheets>
  <definedNames>
    <definedName name="Boss_FIO">#REF!</definedName>
    <definedName name="Budget_Level">#REF!</definedName>
    <definedName name="Buh_Dol">#REF!</definedName>
    <definedName name="Buh_FIO">#REF!</definedName>
    <definedName name="Chef_Dol">#REF!</definedName>
    <definedName name="Chef_FIO">#REF!</definedName>
    <definedName name="CurentGroup">#REF!</definedName>
    <definedName name="CurRow">#REF!</definedName>
    <definedName name="Data">#REF!</definedName>
    <definedName name="DataFields">#REF!</definedName>
    <definedName name="dDate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Footer">#REF!</definedName>
    <definedName name="GroupOrder">#REF!</definedName>
    <definedName name="NastrFields">#REF!</definedName>
    <definedName name="nCheck_3">#REF!</definedName>
    <definedName name="nCheck_4">#REF!</definedName>
    <definedName name="nCheck_5">#REF!</definedName>
    <definedName name="nOption_2">#REF!</definedName>
    <definedName name="nOtborLink1">#REF!</definedName>
    <definedName name="nOtborLink2">#REF!</definedName>
    <definedName name="nOtborLink4">#REF!</definedName>
    <definedName name="PrevGroupName">#REF!</definedName>
    <definedName name="PrevGroupValue">#REF!</definedName>
    <definedName name="Rash_Date">#REF!</definedName>
    <definedName name="s_218140">#REF!</definedName>
    <definedName name="s_218175">#REF!</definedName>
    <definedName name="s_218179">#REF!</definedName>
    <definedName name="s_218190">#REF!</definedName>
    <definedName name="s_218311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thcash">#REF!</definedName>
    <definedName name="Today">#REF!</definedName>
    <definedName name="Today2">#REF!</definedName>
    <definedName name="totalplan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Name">#REF!</definedName>
    <definedName name="User_Phone">#REF!</definedName>
    <definedName name="Zam_Boss_FIO">#REF!</definedName>
    <definedName name="Zam_Buh_FIO">#REF!</definedName>
    <definedName name="Zam_Chef_FIO">#REF!</definedName>
    <definedName name="_xlnm.Print_Titles" localSheetId="0">'2021'!$9:$9</definedName>
    <definedName name="_xlnm.Print_Area" localSheetId="0">'2021'!$A$1:$E$45</definedName>
  </definedNames>
  <calcPr fullCalcOnLoad="1" fullPrecision="0"/>
</workbook>
</file>

<file path=xl/sharedStrings.xml><?xml version="1.0" encoding="utf-8"?>
<sst xmlns="http://schemas.openxmlformats.org/spreadsheetml/2006/main" count="47" uniqueCount="46">
  <si>
    <t>Наименование</t>
  </si>
  <si>
    <t>Приложение 6</t>
  </si>
  <si>
    <t>Процент исполнения к уточненному плану года</t>
  </si>
  <si>
    <t>Показатели</t>
  </si>
  <si>
    <t>Муниципальные программы</t>
  </si>
  <si>
    <t>Непрограммные направления деятельности органов муниципальной  власти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</si>
  <si>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</si>
  <si>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</si>
  <si>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</si>
  <si>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</si>
  <si>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</si>
  <si>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Другие вопросы в области средств массовой информации</t>
  </si>
  <si>
    <t>Всего расходов:</t>
  </si>
  <si>
    <t>Григорьевского сельского поселения</t>
  </si>
  <si>
    <t>Глава Григорьевского сельского поселения</t>
  </si>
  <si>
    <t>Руководство и управление в сфере установленных функций органов местного самоуправления Григорьевского сельского  поселения</t>
  </si>
  <si>
    <t>Резервный фонд администрации Григорьевского сельского поселения</t>
  </si>
  <si>
    <t>Информационное освещение деятельности органов местного самоуправления Григорьевского сельского поселения</t>
  </si>
  <si>
    <t>Дорожное хозяйство (дорожные фонды)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</si>
  <si>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</si>
  <si>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</si>
  <si>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Мероприятия администрации Григорьевского сельского поселения по благоустройству территории Григорьевского сельского поселения</t>
  </si>
  <si>
    <t>Мероприятия администрации Григорьевского сельского поселения по развитию культуры Григорьевского сельского поселения</t>
  </si>
  <si>
    <t>МП "Развитие субъектов малого и среднего предпринимательства в Григорьевском сельском поселении"</t>
  </si>
  <si>
    <t>Мероприятия Администрации Григорьевского по развитию субъектов малого и среднего предпринимательства в Григорьевском сельском поселении</t>
  </si>
  <si>
    <t>МП «Благоустройство и озеленение территории Григорьевского сельского поселения»</t>
  </si>
  <si>
    <t>МП "Доступная среда для инвалидов Григорьевского сельского поселения"</t>
  </si>
  <si>
    <t>Мероприятия Администрации Григорьевского по обеспечению формирования доступной среды для инвалидов Григорьевского сельского поселения</t>
  </si>
  <si>
    <t>МП "Обеспечение пожарной безопасности на территории Григорьевского сельского поселения"</t>
  </si>
  <si>
    <t>Мероприятия по обеспечению первичных мер пожарной безопасности в границах населенных пунктов Григорьевского сельского  поселения</t>
  </si>
  <si>
    <t>МП "Профилактика правонарушений и обеспечение общественной безопасности в Григорьевском сельском поселении"</t>
  </si>
  <si>
    <t>Мероприятия администрации Григорьевского сельского поселения по поддержке и развитию деятельности Добровольной народной дружины Григорьевского сельского поселения</t>
  </si>
  <si>
    <t xml:space="preserve">Мероприятия администрации Григорьевского сельского поселения за счет средств субсидий Михайловского муниципального района по развитию культуры ММР </t>
  </si>
  <si>
    <t>Другие общегосударственные вопросы</t>
  </si>
  <si>
    <t>Содержание и обслуживание казны Григорьевского сельского поселения, оценка недвижимости, признание прав и регулирование отношений по муниципальной собственности</t>
  </si>
  <si>
    <t>расходов бюджета Григорьевского сельского поселения по перечню муниципальных программ, предусмотренных к финансированию из бюджета Григорьевского сельского поселения за 2021 год</t>
  </si>
  <si>
    <t>Бюджет                        2021 года</t>
  </si>
  <si>
    <t>Уточненный бюджет                        2021 года</t>
  </si>
  <si>
    <t>МП «Развитие культуры Григорьевского сельского поселения»</t>
  </si>
  <si>
    <t>Благоустройство</t>
  </si>
  <si>
    <t>Мероприятия администрации Григорьевского сельского поселения по содержанию мест захоронения</t>
  </si>
  <si>
    <t>Культура</t>
  </si>
  <si>
    <t>Мероприятия администрации Григорьевского сельского поселения за счет средств субсидий Михайловского муниципального района по развитию культуры ММР</t>
  </si>
  <si>
    <t>Кассовое исполнение                  за 2021 год</t>
  </si>
  <si>
    <t>к решению Муниципального комитета</t>
  </si>
  <si>
    <t>от 17.05.2022 №12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</si>
</sst>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##,0\,00"/>
    <numFmt numFmtId="173" formatCode="0.0"/>
  </numFmts>
  <fonts count="41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7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center"/>
    </xf>
    <xf numFmtId="0" fontId="3" fillId="33" borderId="10" xfId="0" applyFont="1" applyFill="1" applyBorder="1" applyAlignment="1">
      <alignment vertical="top" wrapText="1" shrinkToFit="1"/>
    </xf>
    <xf numFmtId="0" fontId="3" fillId="33" borderId="11" xfId="0" applyFont="1" applyFill="1" applyBorder="1" applyAlignment="1">
      <alignment vertical="top" wrapText="1"/>
    </xf>
    <xf numFmtId="0" fontId="3" fillId="33" borderId="12" xfId="0" applyFont="1" applyFill="1" applyBorder="1" applyAlignment="1">
      <alignment vertical="top" wrapText="1"/>
    </xf>
    <xf numFmtId="4" fontId="3" fillId="33" borderId="10" xfId="0" applyNumberFormat="1" applyFont="1" applyFill="1" applyBorder="1" applyAlignment="1">
      <alignment vertical="top" wrapText="1" shrinkToFit="1"/>
    </xf>
    <xf numFmtId="0" fontId="5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3" fillId="33" borderId="13" xfId="0" applyFont="1" applyFill="1" applyBorder="1" applyAlignment="1">
      <alignment vertical="top" wrapText="1"/>
    </xf>
    <xf numFmtId="1" fontId="3" fillId="0" borderId="14" xfId="0" applyNumberFormat="1" applyFont="1" applyBorder="1" applyAlignment="1">
      <alignment horizontal="center" vertical="center" wrapText="1" shrinkToFit="1"/>
    </xf>
    <xf numFmtId="1" fontId="3" fillId="0" borderId="15" xfId="0" applyNumberFormat="1" applyFont="1" applyBorder="1" applyAlignment="1">
      <alignment horizontal="center" vertical="center" wrapText="1" shrinkToFit="1"/>
    </xf>
    <xf numFmtId="0" fontId="3" fillId="0" borderId="16" xfId="0" applyFont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vertical="center" wrapText="1" shrinkToFit="1"/>
    </xf>
    <xf numFmtId="1" fontId="3" fillId="0" borderId="10" xfId="0" applyNumberFormat="1" applyFont="1" applyBorder="1" applyAlignment="1">
      <alignment horizontal="center" vertical="center" wrapText="1" shrinkToFit="1"/>
    </xf>
    <xf numFmtId="1" fontId="3" fillId="0" borderId="17" xfId="0" applyNumberFormat="1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vertical="center" wrapText="1"/>
    </xf>
    <xf numFmtId="4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4" fontId="3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 horizontal="center"/>
    </xf>
    <xf numFmtId="4" fontId="3" fillId="0" borderId="17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 vertical="top" wrapText="1"/>
    </xf>
    <xf numFmtId="4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 vertical="top" wrapText="1"/>
    </xf>
    <xf numFmtId="4" fontId="3" fillId="0" borderId="12" xfId="0" applyNumberFormat="1" applyFont="1" applyBorder="1" applyAlignment="1">
      <alignment/>
    </xf>
    <xf numFmtId="4" fontId="3" fillId="0" borderId="12" xfId="0" applyNumberFormat="1" applyFont="1" applyBorder="1" applyAlignment="1">
      <alignment horizontal="center"/>
    </xf>
    <xf numFmtId="4" fontId="3" fillId="0" borderId="19" xfId="0" applyNumberFormat="1" applyFont="1" applyBorder="1" applyAlignment="1">
      <alignment horizontal="center"/>
    </xf>
    <xf numFmtId="4" fontId="3" fillId="0" borderId="13" xfId="0" applyNumberFormat="1" applyFont="1" applyBorder="1" applyAlignment="1">
      <alignment/>
    </xf>
    <xf numFmtId="4" fontId="3" fillId="0" borderId="13" xfId="0" applyNumberFormat="1" applyFont="1" applyBorder="1" applyAlignment="1">
      <alignment horizontal="center"/>
    </xf>
    <xf numFmtId="4" fontId="3" fillId="0" borderId="2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4" fontId="2" fillId="0" borderId="17" xfId="0" applyNumberFormat="1" applyFont="1" applyBorder="1" applyAlignment="1">
      <alignment horizontal="center"/>
    </xf>
    <xf numFmtId="4" fontId="3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6" fillId="0" borderId="0" xfId="0" applyFont="1" applyFill="1" applyAlignment="1">
      <alignment horizontal="left"/>
    </xf>
    <xf numFmtId="0" fontId="2" fillId="0" borderId="1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2" fillId="0" borderId="23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tabSelected="1" view="pageBreakPreview" zoomScale="85" zoomScaleSheetLayoutView="85" zoomScalePageLayoutView="0" workbookViewId="0" topLeftCell="A1">
      <selection activeCell="G6" sqref="G6"/>
    </sheetView>
  </sheetViews>
  <sheetFormatPr defaultColWidth="9.00390625" defaultRowHeight="12.75"/>
  <cols>
    <col min="1" max="1" width="41.875" style="1" customWidth="1"/>
    <col min="2" max="2" width="15.375" style="1" customWidth="1"/>
    <col min="3" max="3" width="15.00390625" style="1" customWidth="1"/>
    <col min="4" max="4" width="18.25390625" style="6" customWidth="1"/>
    <col min="5" max="5" width="16.00390625" style="6" customWidth="1"/>
    <col min="6" max="6" width="10.75390625" style="1" customWidth="1"/>
    <col min="7" max="7" width="13.875" style="1" bestFit="1" customWidth="1"/>
    <col min="8" max="16384" width="9.125" style="1" customWidth="1"/>
  </cols>
  <sheetData>
    <row r="1" spans="1:6" ht="22.5">
      <c r="A1" s="3"/>
      <c r="C1" s="42" t="s">
        <v>1</v>
      </c>
      <c r="D1" s="42"/>
      <c r="E1" s="42"/>
      <c r="F1" s="42"/>
    </row>
    <row r="2" spans="1:9" ht="22.5">
      <c r="A2" s="3"/>
      <c r="B2" s="13"/>
      <c r="C2" s="42" t="s">
        <v>44</v>
      </c>
      <c r="D2" s="42"/>
      <c r="E2" s="42"/>
      <c r="F2" s="42"/>
      <c r="G2" s="13"/>
      <c r="H2" s="13"/>
      <c r="I2" s="13"/>
    </row>
    <row r="3" spans="1:9" ht="22.5">
      <c r="A3" s="3"/>
      <c r="C3" s="42" t="s">
        <v>13</v>
      </c>
      <c r="D3" s="42"/>
      <c r="E3" s="42"/>
      <c r="F3" s="42"/>
      <c r="G3" s="13"/>
      <c r="H3" s="13"/>
      <c r="I3" s="13"/>
    </row>
    <row r="4" spans="1:5" ht="16.5" customHeight="1">
      <c r="A4" s="3"/>
      <c r="B4" s="3"/>
      <c r="C4" s="1" t="s">
        <v>45</v>
      </c>
      <c r="D4" s="11"/>
      <c r="E4" s="11"/>
    </row>
    <row r="5" spans="1:5" s="2" customFormat="1" ht="20.25" customHeight="1">
      <c r="A5" s="47" t="s">
        <v>3</v>
      </c>
      <c r="B5" s="47"/>
      <c r="C5" s="47"/>
      <c r="D5" s="47"/>
      <c r="E5" s="47"/>
    </row>
    <row r="6" spans="1:5" s="2" customFormat="1" ht="64.5" customHeight="1">
      <c r="A6" s="48" t="s">
        <v>35</v>
      </c>
      <c r="B6" s="48"/>
      <c r="C6" s="48"/>
      <c r="D6" s="48"/>
      <c r="E6" s="48"/>
    </row>
    <row r="7" ht="16.5" thickBot="1">
      <c r="E7" s="12"/>
    </row>
    <row r="8" spans="1:5" s="24" customFormat="1" ht="72" customHeight="1">
      <c r="A8" s="15" t="s">
        <v>0</v>
      </c>
      <c r="B8" s="16" t="s">
        <v>36</v>
      </c>
      <c r="C8" s="16" t="s">
        <v>37</v>
      </c>
      <c r="D8" s="16" t="s">
        <v>43</v>
      </c>
      <c r="E8" s="17" t="s">
        <v>2</v>
      </c>
    </row>
    <row r="9" spans="1:5" s="24" customFormat="1" ht="16.5" customHeight="1">
      <c r="A9" s="18">
        <v>1</v>
      </c>
      <c r="B9" s="19">
        <v>2</v>
      </c>
      <c r="C9" s="19">
        <v>3</v>
      </c>
      <c r="D9" s="19">
        <v>4</v>
      </c>
      <c r="E9" s="20">
        <v>5</v>
      </c>
    </row>
    <row r="10" spans="1:7" s="41" customFormat="1" ht="18" customHeight="1">
      <c r="A10" s="21" t="s">
        <v>4</v>
      </c>
      <c r="B10" s="22">
        <f>B12+B14+B16+B18+B20+B22+B23</f>
        <v>1821148</v>
      </c>
      <c r="C10" s="22">
        <f>C12+C14+C16+C18+C20+C22+C23</f>
        <v>4967286</v>
      </c>
      <c r="D10" s="22">
        <f>D12+D14+D16+D18+D20+D22+D23</f>
        <v>3812895.49</v>
      </c>
      <c r="E10" s="23"/>
      <c r="F10" s="39"/>
      <c r="G10" s="40"/>
    </row>
    <row r="11" spans="1:5" s="24" customFormat="1" ht="36.75" customHeight="1">
      <c r="A11" s="44" t="s">
        <v>23</v>
      </c>
      <c r="B11" s="45"/>
      <c r="C11" s="45"/>
      <c r="D11" s="45"/>
      <c r="E11" s="46"/>
    </row>
    <row r="12" spans="1:5" s="24" customFormat="1" ht="63">
      <c r="A12" s="5" t="s">
        <v>24</v>
      </c>
      <c r="B12" s="25">
        <v>0</v>
      </c>
      <c r="C12" s="25">
        <v>0</v>
      </c>
      <c r="D12" s="26">
        <v>0</v>
      </c>
      <c r="E12" s="27">
        <v>0</v>
      </c>
    </row>
    <row r="13" spans="1:5" s="24" customFormat="1" ht="21" customHeight="1">
      <c r="A13" s="44" t="s">
        <v>25</v>
      </c>
      <c r="B13" s="45"/>
      <c r="C13" s="45"/>
      <c r="D13" s="45"/>
      <c r="E13" s="46"/>
    </row>
    <row r="14" spans="1:5" s="24" customFormat="1" ht="63">
      <c r="A14" s="5" t="s">
        <v>21</v>
      </c>
      <c r="B14" s="25">
        <v>420000</v>
      </c>
      <c r="C14" s="25">
        <v>1156000</v>
      </c>
      <c r="D14" s="26">
        <v>958255.85</v>
      </c>
      <c r="E14" s="27">
        <f>D14/C14*100</f>
        <v>82.89</v>
      </c>
    </row>
    <row r="15" spans="1:5" s="24" customFormat="1" ht="25.5" customHeight="1">
      <c r="A15" s="44" t="s">
        <v>28</v>
      </c>
      <c r="B15" s="45"/>
      <c r="C15" s="45"/>
      <c r="D15" s="45"/>
      <c r="E15" s="46"/>
    </row>
    <row r="16" spans="1:5" s="24" customFormat="1" ht="63">
      <c r="A16" s="5" t="s">
        <v>29</v>
      </c>
      <c r="B16" s="25">
        <v>236000</v>
      </c>
      <c r="C16" s="25">
        <v>791000</v>
      </c>
      <c r="D16" s="26">
        <v>762208.6</v>
      </c>
      <c r="E16" s="27">
        <f>D16/C16*100</f>
        <v>96.36</v>
      </c>
    </row>
    <row r="17" spans="1:5" s="24" customFormat="1" ht="39" customHeight="1">
      <c r="A17" s="44" t="s">
        <v>30</v>
      </c>
      <c r="B17" s="45"/>
      <c r="C17" s="45"/>
      <c r="D17" s="45"/>
      <c r="E17" s="46"/>
    </row>
    <row r="18" spans="1:5" s="24" customFormat="1" ht="78.75">
      <c r="A18" s="5" t="s">
        <v>31</v>
      </c>
      <c r="B18" s="25">
        <v>5000</v>
      </c>
      <c r="C18" s="25">
        <v>0</v>
      </c>
      <c r="D18" s="26">
        <v>0</v>
      </c>
      <c r="E18" s="27">
        <v>0</v>
      </c>
    </row>
    <row r="19" spans="1:5" s="24" customFormat="1" ht="25.5" customHeight="1">
      <c r="A19" s="44" t="s">
        <v>26</v>
      </c>
      <c r="B19" s="45"/>
      <c r="C19" s="45"/>
      <c r="D19" s="45"/>
      <c r="E19" s="46"/>
    </row>
    <row r="20" spans="1:5" s="24" customFormat="1" ht="78.75">
      <c r="A20" s="5" t="s">
        <v>27</v>
      </c>
      <c r="B20" s="25">
        <v>50000</v>
      </c>
      <c r="C20" s="25">
        <v>16500</v>
      </c>
      <c r="D20" s="26">
        <v>16500</v>
      </c>
      <c r="E20" s="27">
        <f>D20/C20*100</f>
        <v>100</v>
      </c>
    </row>
    <row r="21" spans="1:5" s="24" customFormat="1" ht="34.5" customHeight="1">
      <c r="A21" s="44" t="s">
        <v>38</v>
      </c>
      <c r="B21" s="45"/>
      <c r="C21" s="45"/>
      <c r="D21" s="45"/>
      <c r="E21" s="46"/>
    </row>
    <row r="22" spans="1:5" s="24" customFormat="1" ht="63">
      <c r="A22" s="5" t="s">
        <v>22</v>
      </c>
      <c r="B22" s="25">
        <v>1110148</v>
      </c>
      <c r="C22" s="25">
        <f>2189652+814134</f>
        <v>3003786</v>
      </c>
      <c r="D22" s="26">
        <f>1639491.2+436439.84</f>
        <v>2075931.04</v>
      </c>
      <c r="E22" s="27">
        <f>D22/C22*100</f>
        <v>69.11</v>
      </c>
    </row>
    <row r="23" spans="1:5" s="24" customFormat="1" ht="78.75">
      <c r="A23" s="5" t="s">
        <v>32</v>
      </c>
      <c r="B23" s="25">
        <v>0</v>
      </c>
      <c r="C23" s="25">
        <v>0</v>
      </c>
      <c r="D23" s="26">
        <v>0</v>
      </c>
      <c r="E23" s="27">
        <v>0</v>
      </c>
    </row>
    <row r="24" spans="1:5" s="24" customFormat="1" ht="47.25">
      <c r="A24" s="28" t="s">
        <v>5</v>
      </c>
      <c r="B24" s="29">
        <f>B26+B28+B30+B32+B34+B36+B38+B40+B42+B44</f>
        <v>4884812</v>
      </c>
      <c r="C24" s="29">
        <f>C26+C28+C30+C32+C34+C36+C38+C40+C42+C44</f>
        <v>5011660</v>
      </c>
      <c r="D24" s="29">
        <f>D26+D28+D30+D32+D34+D36+D38+D40+D42+D44</f>
        <v>4997493.4</v>
      </c>
      <c r="E24" s="27">
        <f>D24/C24*100</f>
        <v>99.72</v>
      </c>
    </row>
    <row r="25" spans="1:5" s="24" customFormat="1" ht="36.75" customHeight="1">
      <c r="A25" s="44" t="s">
        <v>6</v>
      </c>
      <c r="B25" s="45"/>
      <c r="C25" s="45"/>
      <c r="D25" s="45"/>
      <c r="E25" s="46"/>
    </row>
    <row r="26" spans="1:5" s="24" customFormat="1" ht="31.5">
      <c r="A26" s="30" t="s">
        <v>14</v>
      </c>
      <c r="B26" s="25">
        <v>883358</v>
      </c>
      <c r="C26" s="25">
        <v>856358</v>
      </c>
      <c r="D26" s="25">
        <v>856064.87</v>
      </c>
      <c r="E26" s="27">
        <f>D26/C26*100</f>
        <v>99.97</v>
      </c>
    </row>
    <row r="27" spans="1:5" s="24" customFormat="1" ht="33.75" customHeight="1">
      <c r="A27" s="44" t="s">
        <v>7</v>
      </c>
      <c r="B27" s="45"/>
      <c r="C27" s="45"/>
      <c r="D27" s="45"/>
      <c r="E27" s="46"/>
    </row>
    <row r="28" spans="1:5" s="24" customFormat="1" ht="63">
      <c r="A28" s="10" t="s">
        <v>15</v>
      </c>
      <c r="B28" s="25">
        <v>1421794</v>
      </c>
      <c r="C28" s="25">
        <v>1509642</v>
      </c>
      <c r="D28" s="25">
        <v>1509293.55</v>
      </c>
      <c r="E28" s="27">
        <f>D28/C28*100</f>
        <v>99.98</v>
      </c>
    </row>
    <row r="29" spans="1:5" s="24" customFormat="1" ht="15.75">
      <c r="A29" s="44" t="s">
        <v>39</v>
      </c>
      <c r="B29" s="45"/>
      <c r="C29" s="45"/>
      <c r="D29" s="45"/>
      <c r="E29" s="46"/>
    </row>
    <row r="30" spans="1:5" s="24" customFormat="1" ht="47.25">
      <c r="A30" s="7" t="s">
        <v>40</v>
      </c>
      <c r="B30" s="25">
        <v>95000</v>
      </c>
      <c r="C30" s="25">
        <v>95000</v>
      </c>
      <c r="D30" s="25">
        <v>94265</v>
      </c>
      <c r="E30" s="27">
        <f>D30/C30*100</f>
        <v>99.23</v>
      </c>
    </row>
    <row r="31" spans="1:5" s="24" customFormat="1" ht="15.75">
      <c r="A31" s="44" t="s">
        <v>8</v>
      </c>
      <c r="B31" s="45"/>
      <c r="C31" s="45"/>
      <c r="D31" s="45"/>
      <c r="E31" s="46"/>
    </row>
    <row r="32" spans="1:5" s="24" customFormat="1" ht="31.5">
      <c r="A32" s="7" t="s">
        <v>16</v>
      </c>
      <c r="B32" s="25">
        <v>10000</v>
      </c>
      <c r="C32" s="25">
        <v>10000</v>
      </c>
      <c r="D32" s="25">
        <v>0</v>
      </c>
      <c r="E32" s="27">
        <f>D32/C32*100</f>
        <v>0</v>
      </c>
    </row>
    <row r="33" spans="1:5" s="24" customFormat="1" ht="19.5" customHeight="1">
      <c r="A33" s="49" t="s">
        <v>33</v>
      </c>
      <c r="B33" s="45"/>
      <c r="C33" s="45"/>
      <c r="D33" s="45"/>
      <c r="E33" s="46"/>
    </row>
    <row r="34" spans="1:5" s="24" customFormat="1" ht="78.75">
      <c r="A34" s="8" t="s">
        <v>34</v>
      </c>
      <c r="B34" s="25">
        <v>230000</v>
      </c>
      <c r="C34" s="25">
        <v>326000</v>
      </c>
      <c r="D34" s="26">
        <v>325907.78</v>
      </c>
      <c r="E34" s="27">
        <f>D34/C34*100</f>
        <v>99.97</v>
      </c>
    </row>
    <row r="35" spans="1:5" s="24" customFormat="1" ht="19.5" customHeight="1">
      <c r="A35" s="49" t="s">
        <v>9</v>
      </c>
      <c r="B35" s="45"/>
      <c r="C35" s="45"/>
      <c r="D35" s="45"/>
      <c r="E35" s="46"/>
    </row>
    <row r="36" spans="1:5" s="24" customFormat="1" ht="47.25">
      <c r="A36" s="8" t="s">
        <v>10</v>
      </c>
      <c r="B36" s="25">
        <v>333580</v>
      </c>
      <c r="C36" s="25">
        <v>333580</v>
      </c>
      <c r="D36" s="26">
        <v>333580</v>
      </c>
      <c r="E36" s="27">
        <f>D36/C36*100</f>
        <v>100</v>
      </c>
    </row>
    <row r="37" spans="1:5" s="24" customFormat="1" ht="20.25" customHeight="1">
      <c r="A37" s="44" t="s">
        <v>18</v>
      </c>
      <c r="B37" s="45"/>
      <c r="C37" s="45"/>
      <c r="D37" s="45"/>
      <c r="E37" s="46"/>
    </row>
    <row r="38" spans="1:5" s="24" customFormat="1" ht="110.25">
      <c r="A38" s="4" t="s">
        <v>19</v>
      </c>
      <c r="B38" s="25">
        <v>1831080</v>
      </c>
      <c r="C38" s="25">
        <v>1831080</v>
      </c>
      <c r="D38" s="26">
        <v>1829115.2</v>
      </c>
      <c r="E38" s="26">
        <f>D38/C38*100</f>
        <v>99.89</v>
      </c>
    </row>
    <row r="39" spans="1:5" s="24" customFormat="1" ht="15.75">
      <c r="A39" s="44" t="s">
        <v>41</v>
      </c>
      <c r="B39" s="45"/>
      <c r="C39" s="45"/>
      <c r="D39" s="45"/>
      <c r="E39" s="46"/>
    </row>
    <row r="40" spans="1:5" s="24" customFormat="1" ht="89.25" customHeight="1">
      <c r="A40" s="4" t="s">
        <v>42</v>
      </c>
      <c r="B40" s="25">
        <v>20000</v>
      </c>
      <c r="C40" s="25">
        <v>20000</v>
      </c>
      <c r="D40" s="26">
        <v>19803</v>
      </c>
      <c r="E40" s="26">
        <f>D40/C40*100</f>
        <v>99.02</v>
      </c>
    </row>
    <row r="41" spans="1:5" s="24" customFormat="1" ht="20.25" customHeight="1">
      <c r="A41" s="44" t="s">
        <v>11</v>
      </c>
      <c r="B41" s="45"/>
      <c r="C41" s="45"/>
      <c r="D41" s="45"/>
      <c r="E41" s="46"/>
    </row>
    <row r="42" spans="1:5" s="24" customFormat="1" ht="63">
      <c r="A42" s="9" t="s">
        <v>17</v>
      </c>
      <c r="B42" s="31">
        <v>35000</v>
      </c>
      <c r="C42" s="31">
        <v>5000</v>
      </c>
      <c r="D42" s="32">
        <v>4464</v>
      </c>
      <c r="E42" s="33">
        <f>D42/C42*100</f>
        <v>89.28</v>
      </c>
    </row>
    <row r="43" spans="1:5" s="24" customFormat="1" ht="58.5" customHeight="1">
      <c r="A43" s="43" t="s">
        <v>20</v>
      </c>
      <c r="B43" s="43"/>
      <c r="C43" s="43"/>
      <c r="D43" s="43"/>
      <c r="E43" s="43"/>
    </row>
    <row r="44" spans="1:5" s="24" customFormat="1" ht="94.5">
      <c r="A44" s="14" t="s">
        <v>20</v>
      </c>
      <c r="B44" s="34">
        <v>25000</v>
      </c>
      <c r="C44" s="34">
        <v>25000</v>
      </c>
      <c r="D44" s="35">
        <v>25000</v>
      </c>
      <c r="E44" s="36">
        <f>D44/C44*100</f>
        <v>100</v>
      </c>
    </row>
    <row r="45" spans="1:5" s="24" customFormat="1" ht="15.75">
      <c r="A45" s="37" t="s">
        <v>12</v>
      </c>
      <c r="B45" s="29">
        <f>B24+B10</f>
        <v>6705960</v>
      </c>
      <c r="C45" s="29">
        <f>C24+C10</f>
        <v>9978946</v>
      </c>
      <c r="D45" s="29">
        <f>D24+D10</f>
        <v>8810388.89</v>
      </c>
      <c r="E45" s="38">
        <f>D45/C45*100</f>
        <v>88.29</v>
      </c>
    </row>
  </sheetData>
  <sheetProtection/>
  <mergeCells count="21">
    <mergeCell ref="A29:E29"/>
    <mergeCell ref="A6:E6"/>
    <mergeCell ref="A33:E33"/>
    <mergeCell ref="A35:E35"/>
    <mergeCell ref="A37:E37"/>
    <mergeCell ref="A39:E39"/>
    <mergeCell ref="A41:E41"/>
    <mergeCell ref="A15:E15"/>
    <mergeCell ref="A21:E21"/>
    <mergeCell ref="A25:E25"/>
    <mergeCell ref="A27:E27"/>
    <mergeCell ref="C1:F1"/>
    <mergeCell ref="C2:F2"/>
    <mergeCell ref="C3:F3"/>
    <mergeCell ref="A43:E43"/>
    <mergeCell ref="A31:E31"/>
    <mergeCell ref="A11:E11"/>
    <mergeCell ref="A13:E13"/>
    <mergeCell ref="A17:E17"/>
    <mergeCell ref="A19:E19"/>
    <mergeCell ref="A5:E5"/>
  </mergeCells>
  <printOptions/>
  <pageMargins left="0.984251968503937" right="0.5905511811023623" top="0.5511811023622047" bottom="0.4330708661417323" header="0.15748031496062992" footer="0.1968503937007874"/>
  <pageSetup fitToHeight="5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Matrix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Golovachev_EV</dc:creator>
  <cp:keywords/>
  <dc:description/>
  <cp:lastModifiedBy>user</cp:lastModifiedBy>
  <cp:lastPrinted>2022-05-20T03:08:41Z</cp:lastPrinted>
  <dcterms:created xsi:type="dcterms:W3CDTF">2005-10-25T02:02:41Z</dcterms:created>
  <dcterms:modified xsi:type="dcterms:W3CDTF">2022-05-20T03:08:47Z</dcterms:modified>
  <cp:category/>
  <cp:version/>
  <cp:contentType/>
  <cp:contentStatus/>
</cp:coreProperties>
</file>