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255" activeTab="0"/>
  </bookViews>
  <sheets>
    <sheet name="Лист2" sheetId="1" r:id="rId1"/>
  </sheets>
  <externalReferences>
    <externalReference r:id="rId4"/>
    <externalReference r:id="rId5"/>
  </externalReferences>
  <definedNames>
    <definedName name="ha">'[2]Лист1'!$G$292,'[2]Лист1'!$G$287</definedName>
    <definedName name="hi">'[1]Лист1'!$G$292,'[1]Лист1'!$G$287</definedName>
    <definedName name="Orgs">"I5;I15;I22;I26;I30;I37;I41;I45;I49;I53;I57;I67;I71;I78;I85;I92;I96;I100;I107;I114;I118;I122;I126;I130;I137;I147;I151;I155;I159;I163;I170;I177;I184;I191;I195;I202;I206;I210;I214;I218;I222"</definedName>
    <definedName name="доля">#REF!</definedName>
    <definedName name="процент">#REF!</definedName>
  </definedNames>
  <calcPr fullCalcOnLoad="1"/>
</workbook>
</file>

<file path=xl/sharedStrings.xml><?xml version="1.0" encoding="utf-8"?>
<sst xmlns="http://schemas.openxmlformats.org/spreadsheetml/2006/main" count="111" uniqueCount="86">
  <si>
    <t xml:space="preserve">Код бюджетной классификации Российской Федерации </t>
  </si>
  <si>
    <t>Наименование налога (сбора)</t>
  </si>
  <si>
    <t>000</t>
  </si>
  <si>
    <t>1 00 00000 00 0000 000</t>
  </si>
  <si>
    <t>1 01 00000 00 0000 000</t>
  </si>
  <si>
    <t xml:space="preserve">1 01 02000 01 0000 110 </t>
  </si>
  <si>
    <t>Налог на доходы физических лиц</t>
  </si>
  <si>
    <t>Налог на имущество физических лиц</t>
  </si>
  <si>
    <t>Земельный налог</t>
  </si>
  <si>
    <t>ВСЕГО</t>
  </si>
  <si>
    <t>2 00 00000 00 0000 000</t>
  </si>
  <si>
    <t>БЕЗВОЗМЕЗДНЫЕ ПОСТУПЛЕНИЯ</t>
  </si>
  <si>
    <t>2 02 00000 00 0000 000</t>
  </si>
  <si>
    <t>2 02 02000 00 0000 151</t>
  </si>
  <si>
    <t xml:space="preserve">1 06 06000 00 0000 110 </t>
  </si>
  <si>
    <t>ИТОГО:</t>
  </si>
  <si>
    <t xml:space="preserve">1 06 01000 00 0000 110 </t>
  </si>
  <si>
    <t>00</t>
  </si>
  <si>
    <t>1 06 01030 10 0000 110</t>
  </si>
  <si>
    <t>Безвозмездные поступления от других бюджетов бюджетной системы    Российской   Федерации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</si>
  <si>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</si>
  <si>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поселений</t>
  </si>
  <si>
    <t>2 02 01999 10 0000 151</t>
  </si>
  <si>
    <t>Прочие дотации бюджетам поселений</t>
  </si>
  <si>
    <r>
      <t> </t>
    </r>
    <r>
      <rPr>
        <b/>
        <sz val="12"/>
        <color indexed="8"/>
        <rFont val="Arial"/>
        <family val="2"/>
      </rPr>
      <t>ДОХОДЫ</t>
    </r>
  </si>
  <si>
    <r>
      <t> </t>
    </r>
    <r>
      <rPr>
        <b/>
        <sz val="12"/>
        <color indexed="8"/>
        <rFont val="Arial"/>
        <family val="2"/>
      </rPr>
      <t>НАЛОГИ НА ПРИБЫЛЬ, ДОХОДЫ</t>
    </r>
  </si>
  <si>
    <t>1 08 00000 00 0000 000</t>
  </si>
  <si>
    <t xml:space="preserve">Государственная пошлина 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</si>
  <si>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</si>
  <si>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</si>
  <si>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</si>
  <si>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 в соответствии с законодательными актами Российской Федерации на совершение нотариальных действий</t>
  </si>
  <si>
    <t>1 01 02010 01 0000 110</t>
  </si>
  <si>
    <t>1 01 02030 01 0000 110</t>
  </si>
  <si>
    <t>Налог на доходы физических лиц с доходов, источниками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228.</t>
  </si>
  <si>
    <t>Налог на доходы физических лиц с доходов, полученных физическими лицами, в соответствии со статьей 228 НК РФ.</t>
  </si>
  <si>
    <t>2 02 02999 10 9000 151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</si>
  <si>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</si>
  <si>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</si>
  <si>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</si>
  <si>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</si>
  <si>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</si>
  <si>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</si>
  <si>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</si>
  <si>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</si>
  <si>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</si>
  <si>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</si>
  <si>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</si>
  <si>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</si>
  <si>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</si>
  <si>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Дотации бюджетам сельских  поселений на выравнивание бюджетной обеспеченности</t>
  </si>
  <si>
    <t>Субвенции 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</si>
  <si>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</si>
  <si>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1 06 00000 00 0000 000</t>
  </si>
  <si>
    <t>НАЛОГИ НА ИМУЩЕСТВО</t>
  </si>
  <si>
    <t>1 05 00000 00 0000 000</t>
  </si>
  <si>
    <t>НАЛОГИ НА СОВОКУПНЫЙ ДОХОД</t>
  </si>
  <si>
    <t>1 05 03010 01 0000 110</t>
  </si>
  <si>
    <t>Единый  сельскохозяйственный налог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</si>
  <si>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</si>
  <si>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</si>
  <si>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Сумма, тыс. руб.</t>
  </si>
  <si>
    <t>Иные межбюджетные трансферты</t>
  </si>
  <si>
    <t>Прочие межбюджетные трансферты, передаваемые  бюджетам сельских поселений</t>
  </si>
  <si>
    <t>2 02 15001 10  0000 150</t>
  </si>
  <si>
    <t>2 02 10000 00 0000 150</t>
  </si>
  <si>
    <t>2 02 30000 00 0000 150</t>
  </si>
  <si>
    <t>2 02 38115 10 0000 150</t>
  </si>
  <si>
    <t>2 02 39999 10 0000 150</t>
  </si>
  <si>
    <t>2 02 49999 10 0000 150</t>
  </si>
  <si>
    <t>2 02 40000 00 0000 150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</si>
  <si>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</si>
  <si>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</si>
  <si>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</si>
  <si>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</si>
  <si>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</si>
  <si>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</si>
  <si>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</si>
  <si>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</si>
  <si>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местного бюджета по группам, подгруппам, статьям, подстатьям и элементам доходов классификации доходов бюджетов Российской Федерации на на 2021 год </t>
  </si>
  <si>
    <t>Утверждено Решением о бюджете на 2021 год</t>
  </si>
  <si>
    <t>Исполнено за 2021 год</t>
  </si>
  <si>
    <t>1 01 02020 01 0000 110</t>
  </si>
  <si>
    <t>Налог на доходы физических лиц с доходов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РФ.</t>
  </si>
  <si>
    <t>Приложение 2</t>
  </si>
  <si>
    <t xml:space="preserve">решению Совета депутатов Григорковского сельского поселения Сонковского района Тверской области от  26.04.2022   № 70      "Об утверждении годового отчета об исполнении бюджета муниципального образования Григорковского сельское  поселение Сонковского района Тверской области за 2021 год"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</si>
</sst>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р_._-;\-* #,##0_р_._-;_-* &quot;-&quot;??_р_._-;_-@_-"/>
    <numFmt numFmtId="169" formatCode="0.000"/>
    <numFmt numFmtId="170" formatCode="000"/>
    <numFmt numFmtId="171" formatCode="#,##0.000"/>
  </numFmts>
  <fonts count="48"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0">
      <alignment/>
      <protection locked="0"/>
    </xf>
    <xf numFmtId="164" fontId="1" fillId="0" borderId="0">
      <alignment/>
      <protection locked="0"/>
    </xf>
    <xf numFmtId="164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6" fillId="32" borderId="0" applyNumberFormat="0" applyBorder="0" applyAlignment="0" applyProtection="0"/>
    <xf numFmtId="164" fontId="1" fillId="0" borderId="0">
      <alignment/>
      <protection locked="0"/>
    </xf>
  </cellStyleXfs>
  <cellXfs count="89">
    <xf numFmtId="0" fontId="0" fillId="0" borderId="0" xfId="0" applyAlignment="1">
      <alignment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justify" wrapText="1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5" fillId="0" borderId="11" xfId="0" applyFont="1" applyBorder="1" applyAlignment="1">
      <alignment horizontal="justify" vertical="top" wrapText="1"/>
    </xf>
    <xf numFmtId="170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/>
    </xf>
    <xf numFmtId="0" fontId="6" fillId="0" borderId="11" xfId="0" applyFont="1" applyFill="1" applyBorder="1" applyAlignment="1">
      <alignment horizontal="justify" wrapText="1"/>
    </xf>
    <xf numFmtId="170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justify"/>
    </xf>
    <xf numFmtId="0" fontId="6" fillId="0" borderId="11" xfId="0" applyFont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171" fontId="6" fillId="0" borderId="11" xfId="66" applyNumberFormat="1" applyFont="1" applyFill="1" applyBorder="1" applyAlignment="1">
      <alignment/>
    </xf>
    <xf numFmtId="171" fontId="5" fillId="0" borderId="11" xfId="66" applyNumberFormat="1" applyFont="1" applyFill="1" applyBorder="1" applyAlignment="1">
      <alignment/>
    </xf>
    <xf numFmtId="171" fontId="6" fillId="0" borderId="11" xfId="66" applyNumberFormat="1" applyFont="1" applyFill="1" applyBorder="1" applyAlignment="1">
      <alignment/>
    </xf>
    <xf numFmtId="171" fontId="5" fillId="0" borderId="14" xfId="66" applyNumberFormat="1" applyFont="1" applyFill="1" applyBorder="1" applyAlignment="1">
      <alignment/>
    </xf>
    <xf numFmtId="168" fontId="5" fillId="0" borderId="12" xfId="66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Border="1" applyAlignment="1">
      <alignment horizontal="left" wrapText="1"/>
    </xf>
    <xf numFmtId="0" fontId="5" fillId="0" borderId="11" xfId="0" applyFont="1" applyFill="1" applyBorder="1" applyAlignment="1">
      <alignment horizontal="justify" vertical="top" wrapText="1"/>
    </xf>
    <xf numFmtId="170" fontId="5" fillId="0" borderId="15" xfId="0" applyNumberFormat="1" applyFont="1" applyFill="1" applyBorder="1" applyAlignment="1">
      <alignment horizontal="center" vertical="top"/>
    </xf>
    <xf numFmtId="170" fontId="6" fillId="0" borderId="15" xfId="0" applyNumberFormat="1" applyFont="1" applyFill="1" applyBorder="1" applyAlignment="1">
      <alignment horizontal="center"/>
    </xf>
    <xf numFmtId="170" fontId="5" fillId="0" borderId="15" xfId="0" applyNumberFormat="1" applyFont="1" applyFill="1" applyBorder="1" applyAlignment="1">
      <alignment horizontal="center"/>
    </xf>
    <xf numFmtId="169" fontId="6" fillId="0" borderId="14" xfId="66" applyNumberFormat="1" applyFont="1" applyFill="1" applyBorder="1" applyAlignment="1">
      <alignment/>
    </xf>
    <xf numFmtId="169" fontId="5" fillId="0" borderId="14" xfId="66" applyNumberFormat="1" applyFont="1" applyFill="1" applyBorder="1" applyAlignment="1">
      <alignment/>
    </xf>
    <xf numFmtId="171" fontId="6" fillId="0" borderId="14" xfId="66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justify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" vertical="justify" wrapText="1"/>
    </xf>
    <xf numFmtId="0" fontId="0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1" fontId="11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/>
    </xf>
    <xf numFmtId="169" fontId="6" fillId="0" borderId="11" xfId="66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169" fontId="5" fillId="0" borderId="11" xfId="66" applyNumberFormat="1" applyFont="1" applyFill="1" applyBorder="1" applyAlignment="1">
      <alignment/>
    </xf>
    <xf numFmtId="0" fontId="10" fillId="0" borderId="0" xfId="0" applyFont="1" applyAlignment="1">
      <alignment horizontal="right" wrapText="1"/>
    </xf>
    <xf numFmtId="0" fontId="6" fillId="0" borderId="11" xfId="0" applyFont="1" applyBorder="1" applyAlignment="1">
      <alignment horizontal="justify" wrapText="1"/>
    </xf>
    <xf numFmtId="0" fontId="47" fillId="0" borderId="16" xfId="0" applyFont="1" applyFill="1" applyBorder="1" applyAlignment="1">
      <alignment horizontal="justify" wrapText="1"/>
    </xf>
    <xf numFmtId="170" fontId="6" fillId="0" borderId="15" xfId="0" applyNumberFormat="1" applyFont="1" applyFill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left" wrapText="1"/>
    </xf>
    <xf numFmtId="0" fontId="5" fillId="0" borderId="11" xfId="0" applyFont="1" applyBorder="1" applyAlignment="1">
      <alignment/>
    </xf>
    <xf numFmtId="0" fontId="11" fillId="0" borderId="11" xfId="0" applyFont="1" applyBorder="1" applyAlignment="1">
      <alignment vertical="top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69" fontId="5" fillId="0" borderId="14" xfId="66" applyNumberFormat="1" applyFont="1" applyFill="1" applyBorder="1" applyAlignment="1">
      <alignment vertical="top"/>
    </xf>
    <xf numFmtId="169" fontId="6" fillId="0" borderId="14" xfId="66" applyNumberFormat="1" applyFont="1" applyFill="1" applyBorder="1" applyAlignment="1">
      <alignment vertical="top"/>
    </xf>
    <xf numFmtId="4" fontId="6" fillId="0" borderId="11" xfId="66" applyNumberFormat="1" applyFont="1" applyFill="1" applyBorder="1" applyAlignment="1">
      <alignment/>
    </xf>
    <xf numFmtId="4" fontId="5" fillId="0" borderId="11" xfId="66" applyNumberFormat="1" applyFont="1" applyFill="1" applyBorder="1" applyAlignment="1">
      <alignment/>
    </xf>
    <xf numFmtId="4" fontId="6" fillId="0" borderId="11" xfId="66" applyNumberFormat="1" applyFont="1" applyFill="1" applyBorder="1" applyAlignment="1">
      <alignment/>
    </xf>
    <xf numFmtId="4" fontId="6" fillId="0" borderId="14" xfId="66" applyNumberFormat="1" applyFont="1" applyFill="1" applyBorder="1" applyAlignment="1">
      <alignment/>
    </xf>
    <xf numFmtId="4" fontId="5" fillId="0" borderId="14" xfId="66" applyNumberFormat="1" applyFont="1" applyFill="1" applyBorder="1" applyAlignment="1">
      <alignment/>
    </xf>
    <xf numFmtId="4" fontId="5" fillId="0" borderId="14" xfId="66" applyNumberFormat="1" applyFont="1" applyFill="1" applyBorder="1" applyAlignment="1">
      <alignment vertical="top"/>
    </xf>
    <xf numFmtId="4" fontId="6" fillId="0" borderId="14" xfId="66" applyNumberFormat="1" applyFont="1" applyFill="1" applyBorder="1" applyAlignment="1">
      <alignment vertical="top"/>
    </xf>
    <xf numFmtId="0" fontId="10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9" fillId="0" borderId="0" xfId="0" applyNumberFormat="1" applyFont="1" applyFill="1" applyBorder="1" applyAlignment="1" applyProtection="1">
      <alignment horizontal="right" vertical="top" wrapText="1"/>
      <protection/>
    </xf>
    <xf numFmtId="0" fontId="12" fillId="0" borderId="0" xfId="0" applyNumberFormat="1" applyFont="1" applyFill="1" applyBorder="1" applyAlignment="1" applyProtection="1">
      <alignment horizontal="right" vertical="top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</cellXfs>
  <cellStyles count="59">
    <cellStyle name="Normal" xfId="0"/>
    <cellStyle name="RowLevel_0" xfId="1"/>
    <cellStyle name="RowLevel_1" xfId="3"/>
    <cellStyle name="ColLevel_2" xfId="6"/>
    <cellStyle name="”ќђќ‘ћ‚›‰" xfId="15"/>
    <cellStyle name="”љ‘ђћ‚ђќќ›‰" xfId="16"/>
    <cellStyle name="„…ќ…†ќ›‰" xfId="17"/>
    <cellStyle name="‡ђѓћ‹ћ‚ћљ1" xfId="18"/>
    <cellStyle name="‡ђѓћ‹ћ‚ћљ2" xfId="19"/>
    <cellStyle name="’ћѓћ‚›‰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Џђћ–…ќ’ќ›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ikova\c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="71" zoomScaleNormal="71" zoomScalePageLayoutView="0" workbookViewId="0" topLeftCell="A1">
      <selection activeCell="I7" sqref="I7"/>
    </sheetView>
  </sheetViews>
  <sheetFormatPr defaultColWidth="9.00390625" defaultRowHeight="12.75"/>
  <cols>
    <col min="1" max="1" width="9.125" style="20" customWidth="1"/>
    <col min="2" max="2" width="27.125" style="20" customWidth="1"/>
    <col min="3" max="3" width="82.375" style="20" customWidth="1"/>
    <col min="4" max="4" width="15.375" style="28" customWidth="1"/>
    <col min="5" max="5" width="14.75390625" style="20" customWidth="1"/>
    <col min="6" max="16384" width="9.125" style="20" customWidth="1"/>
  </cols>
  <sheetData>
    <row r="1" spans="3:5" ht="15">
      <c r="C1" s="77" t="s">
        <v>84</v>
      </c>
      <c r="D1" s="78"/>
      <c r="E1" s="78"/>
    </row>
    <row r="2" spans="3:5" ht="146.25" customHeight="1">
      <c r="C2" s="57"/>
      <c r="D2" s="81" t="s">
        <v>85</v>
      </c>
      <c r="E2" s="82"/>
    </row>
    <row r="3" spans="3:4" ht="15">
      <c r="C3" s="83"/>
      <c r="D3" s="83"/>
    </row>
    <row r="4" spans="1:5" ht="41.25" customHeight="1">
      <c r="A4" s="79" t="s">
        <v>79</v>
      </c>
      <c r="B4" s="80"/>
      <c r="C4" s="80"/>
      <c r="D4" s="80"/>
      <c r="E4" s="80"/>
    </row>
    <row r="5" spans="2:4" ht="17.25" customHeight="1">
      <c r="B5" s="48"/>
      <c r="C5" s="48"/>
      <c r="D5" s="48"/>
    </row>
    <row r="6" spans="1:5" s="49" customFormat="1" ht="30" customHeight="1">
      <c r="A6" s="84" t="s">
        <v>0</v>
      </c>
      <c r="B6" s="85"/>
      <c r="C6" s="84" t="s">
        <v>1</v>
      </c>
      <c r="D6" s="87" t="s">
        <v>61</v>
      </c>
      <c r="E6" s="88"/>
    </row>
    <row r="7" spans="1:5" s="49" customFormat="1" ht="71.25" customHeight="1">
      <c r="A7" s="86"/>
      <c r="B7" s="86"/>
      <c r="C7" s="86"/>
      <c r="D7" s="66" t="s">
        <v>80</v>
      </c>
      <c r="E7" s="66" t="s">
        <v>81</v>
      </c>
    </row>
    <row r="8" spans="1:5" s="49" customFormat="1" ht="14.25">
      <c r="A8" s="50">
        <v>1</v>
      </c>
      <c r="B8" s="50">
        <v>2</v>
      </c>
      <c r="C8" s="50">
        <v>3</v>
      </c>
      <c r="D8" s="51">
        <v>4</v>
      </c>
      <c r="E8" s="52">
        <v>5</v>
      </c>
    </row>
    <row r="9" spans="1:5" ht="15.75">
      <c r="A9" s="1" t="s">
        <v>2</v>
      </c>
      <c r="B9" s="2" t="s">
        <v>3</v>
      </c>
      <c r="C9" s="3" t="s">
        <v>24</v>
      </c>
      <c r="D9" s="23">
        <f>D10+D15+D23</f>
        <v>1147.62</v>
      </c>
      <c r="E9" s="70">
        <f>E10+E15+E23+E21</f>
        <v>1309.1894599999998</v>
      </c>
    </row>
    <row r="10" spans="1:5" ht="15.75">
      <c r="A10" s="1" t="s">
        <v>2</v>
      </c>
      <c r="B10" s="2" t="s">
        <v>4</v>
      </c>
      <c r="C10" s="3" t="s">
        <v>25</v>
      </c>
      <c r="D10" s="23">
        <f>D11</f>
        <v>10.040000000000001</v>
      </c>
      <c r="E10" s="70">
        <f>E11</f>
        <v>16.018520000000002</v>
      </c>
    </row>
    <row r="11" spans="1:5" ht="15.75">
      <c r="A11" s="1" t="s">
        <v>2</v>
      </c>
      <c r="B11" s="4" t="s">
        <v>5</v>
      </c>
      <c r="C11" s="5" t="s">
        <v>6</v>
      </c>
      <c r="D11" s="23">
        <f>D12+D14</f>
        <v>10.040000000000001</v>
      </c>
      <c r="E11" s="70">
        <f>SUM(E12:E14)</f>
        <v>16.018520000000002</v>
      </c>
    </row>
    <row r="12" spans="1:5" ht="58.5" customHeight="1">
      <c r="A12" s="6" t="s">
        <v>2</v>
      </c>
      <c r="B12" s="7" t="s">
        <v>32</v>
      </c>
      <c r="C12" s="29" t="s">
        <v>34</v>
      </c>
      <c r="D12" s="24">
        <v>9.64</v>
      </c>
      <c r="E12" s="71">
        <v>15.72634</v>
      </c>
    </row>
    <row r="13" spans="1:5" ht="75">
      <c r="A13" s="6" t="s">
        <v>2</v>
      </c>
      <c r="B13" s="67" t="s">
        <v>82</v>
      </c>
      <c r="C13" s="29" t="s">
        <v>83</v>
      </c>
      <c r="D13" s="24"/>
      <c r="E13" s="71">
        <v>0.16261</v>
      </c>
    </row>
    <row r="14" spans="1:5" ht="29.25" customHeight="1">
      <c r="A14" s="6"/>
      <c r="B14" s="7" t="s">
        <v>33</v>
      </c>
      <c r="C14" s="29" t="s">
        <v>35</v>
      </c>
      <c r="D14" s="24">
        <v>0.4</v>
      </c>
      <c r="E14" s="71">
        <v>0.12957</v>
      </c>
    </row>
    <row r="15" spans="1:5" ht="28.5" customHeight="1">
      <c r="A15" s="22" t="s">
        <v>2</v>
      </c>
      <c r="B15" s="40" t="s">
        <v>37</v>
      </c>
      <c r="C15" s="41" t="s">
        <v>38</v>
      </c>
      <c r="D15" s="25">
        <f>D16</f>
        <v>861.58</v>
      </c>
      <c r="E15" s="72">
        <f>E16</f>
        <v>878.1448399999999</v>
      </c>
    </row>
    <row r="16" spans="1:5" ht="28.5" customHeight="1">
      <c r="A16" s="61" t="s">
        <v>2</v>
      </c>
      <c r="B16" s="62" t="s">
        <v>39</v>
      </c>
      <c r="C16" s="63" t="s">
        <v>40</v>
      </c>
      <c r="D16" s="24">
        <f>D17+D18+D19+D20</f>
        <v>861.58</v>
      </c>
      <c r="E16" s="71">
        <f>E17+E18+E19+E20</f>
        <v>878.1448399999999</v>
      </c>
    </row>
    <row r="17" spans="1:5" ht="27" customHeight="1">
      <c r="A17" s="6" t="s">
        <v>2</v>
      </c>
      <c r="B17" s="64" t="s">
        <v>71</v>
      </c>
      <c r="C17" s="65" t="s">
        <v>72</v>
      </c>
      <c r="D17" s="24">
        <v>395.61</v>
      </c>
      <c r="E17" s="71">
        <v>405.40398</v>
      </c>
    </row>
    <row r="18" spans="1:5" ht="43.5" customHeight="1">
      <c r="A18" s="6" t="s">
        <v>2</v>
      </c>
      <c r="B18" s="64" t="s">
        <v>73</v>
      </c>
      <c r="C18" s="65" t="s">
        <v>74</v>
      </c>
      <c r="D18" s="24">
        <v>2.25</v>
      </c>
      <c r="E18" s="71">
        <v>2.85111</v>
      </c>
    </row>
    <row r="19" spans="1:5" ht="45.75" customHeight="1">
      <c r="A19" s="6" t="s">
        <v>2</v>
      </c>
      <c r="B19" s="64" t="s">
        <v>75</v>
      </c>
      <c r="C19" s="65" t="s">
        <v>76</v>
      </c>
      <c r="D19" s="24">
        <v>520.4</v>
      </c>
      <c r="E19" s="71">
        <v>539.02153</v>
      </c>
    </row>
    <row r="20" spans="1:5" ht="46.5" customHeight="1">
      <c r="A20" s="6" t="s">
        <v>2</v>
      </c>
      <c r="B20" s="64" t="s">
        <v>77</v>
      </c>
      <c r="C20" s="65" t="s">
        <v>78</v>
      </c>
      <c r="D20" s="24">
        <v>-56.68</v>
      </c>
      <c r="E20" s="71">
        <v>-69.13178</v>
      </c>
    </row>
    <row r="21" spans="1:5" ht="20.25" customHeight="1">
      <c r="A21" s="1" t="s">
        <v>2</v>
      </c>
      <c r="B21" s="2" t="s">
        <v>55</v>
      </c>
      <c r="C21" s="2" t="s">
        <v>56</v>
      </c>
      <c r="D21" s="53">
        <f>D22</f>
        <v>0</v>
      </c>
      <c r="E21" s="70">
        <f>E22</f>
        <v>3.70398</v>
      </c>
    </row>
    <row r="22" spans="1:5" ht="22.5" customHeight="1">
      <c r="A22" s="6" t="s">
        <v>2</v>
      </c>
      <c r="B22" s="54" t="s">
        <v>57</v>
      </c>
      <c r="C22" s="55" t="s">
        <v>58</v>
      </c>
      <c r="D22" s="56">
        <v>0</v>
      </c>
      <c r="E22" s="71">
        <v>3.70398</v>
      </c>
    </row>
    <row r="23" spans="1:5" ht="15.75">
      <c r="A23" s="1" t="s">
        <v>2</v>
      </c>
      <c r="B23" s="2" t="s">
        <v>53</v>
      </c>
      <c r="C23" s="2" t="s">
        <v>54</v>
      </c>
      <c r="D23" s="23">
        <f>D24+D26</f>
        <v>276</v>
      </c>
      <c r="E23" s="70">
        <f>E24+E26</f>
        <v>411.32212</v>
      </c>
    </row>
    <row r="24" spans="1:5" ht="15.75">
      <c r="A24" s="1" t="s">
        <v>2</v>
      </c>
      <c r="B24" s="2" t="s">
        <v>16</v>
      </c>
      <c r="C24" s="2" t="s">
        <v>7</v>
      </c>
      <c r="D24" s="23">
        <f>D25</f>
        <v>19</v>
      </c>
      <c r="E24" s="70">
        <f>E25</f>
        <v>12.71026</v>
      </c>
    </row>
    <row r="25" spans="1:5" ht="45">
      <c r="A25" s="6" t="s">
        <v>17</v>
      </c>
      <c r="B25" s="21" t="s">
        <v>18</v>
      </c>
      <c r="C25" s="8" t="s">
        <v>49</v>
      </c>
      <c r="D25" s="24">
        <v>19</v>
      </c>
      <c r="E25" s="71">
        <v>12.71026</v>
      </c>
    </row>
    <row r="26" spans="1:5" ht="15.75">
      <c r="A26" s="1" t="s">
        <v>2</v>
      </c>
      <c r="B26" s="42" t="s">
        <v>14</v>
      </c>
      <c r="C26" s="3" t="s">
        <v>8</v>
      </c>
      <c r="D26" s="36">
        <f>D28+D30</f>
        <v>257</v>
      </c>
      <c r="E26" s="73">
        <f>E28+E30</f>
        <v>398.61186</v>
      </c>
    </row>
    <row r="27" spans="1:5" ht="15">
      <c r="A27" s="43" t="s">
        <v>2</v>
      </c>
      <c r="B27" s="44" t="s">
        <v>41</v>
      </c>
      <c r="C27" s="45" t="s">
        <v>42</v>
      </c>
      <c r="D27" s="35">
        <f>D28</f>
        <v>28</v>
      </c>
      <c r="E27" s="74">
        <f>E28</f>
        <v>161.56815</v>
      </c>
    </row>
    <row r="28" spans="1:5" ht="30">
      <c r="A28" s="43" t="s">
        <v>2</v>
      </c>
      <c r="B28" s="44" t="s">
        <v>43</v>
      </c>
      <c r="C28" s="45" t="s">
        <v>44</v>
      </c>
      <c r="D28" s="35">
        <v>28</v>
      </c>
      <c r="E28" s="74">
        <v>161.56815</v>
      </c>
    </row>
    <row r="29" spans="1:5" ht="15">
      <c r="A29" s="43" t="s">
        <v>2</v>
      </c>
      <c r="B29" s="44" t="s">
        <v>45</v>
      </c>
      <c r="C29" s="45" t="s">
        <v>46</v>
      </c>
      <c r="D29" s="35">
        <f>D30</f>
        <v>229</v>
      </c>
      <c r="E29" s="74">
        <f>E30</f>
        <v>237.04371</v>
      </c>
    </row>
    <row r="30" spans="1:5" ht="28.5" customHeight="1">
      <c r="A30" s="43" t="s">
        <v>2</v>
      </c>
      <c r="B30" s="44" t="s">
        <v>47</v>
      </c>
      <c r="C30" s="45" t="s">
        <v>48</v>
      </c>
      <c r="D30" s="35">
        <v>229</v>
      </c>
      <c r="E30" s="74">
        <v>237.04371</v>
      </c>
    </row>
    <row r="31" spans="1:5" ht="16.5" customHeight="1" hidden="1">
      <c r="A31" s="1" t="s">
        <v>2</v>
      </c>
      <c r="B31" s="3" t="s">
        <v>26</v>
      </c>
      <c r="C31" s="46" t="s">
        <v>27</v>
      </c>
      <c r="D31" s="36">
        <f>D32</f>
        <v>0</v>
      </c>
      <c r="E31" s="73">
        <f>E32</f>
        <v>0</v>
      </c>
    </row>
    <row r="32" spans="1:5" ht="48" customHeight="1" hidden="1">
      <c r="A32" s="6" t="s">
        <v>2</v>
      </c>
      <c r="B32" s="9" t="s">
        <v>28</v>
      </c>
      <c r="C32" s="10" t="s">
        <v>29</v>
      </c>
      <c r="D32" s="26">
        <f>D33</f>
        <v>0</v>
      </c>
      <c r="E32" s="74">
        <f>E33</f>
        <v>0</v>
      </c>
    </row>
    <row r="33" spans="1:5" ht="61.5" customHeight="1" hidden="1">
      <c r="A33" s="6" t="s">
        <v>2</v>
      </c>
      <c r="B33" s="9" t="s">
        <v>30</v>
      </c>
      <c r="C33" s="10" t="s">
        <v>31</v>
      </c>
      <c r="D33" s="26"/>
      <c r="E33" s="74"/>
    </row>
    <row r="34" spans="1:5" ht="15.75">
      <c r="A34" s="1"/>
      <c r="B34" s="3"/>
      <c r="C34" s="46" t="s">
        <v>15</v>
      </c>
      <c r="D34" s="23">
        <f>D9</f>
        <v>1147.62</v>
      </c>
      <c r="E34" s="70">
        <f>E9</f>
        <v>1309.1894599999998</v>
      </c>
    </row>
    <row r="35" spans="1:5" ht="15.75">
      <c r="A35" s="11">
        <v>0</v>
      </c>
      <c r="B35" s="12" t="s">
        <v>10</v>
      </c>
      <c r="C35" s="13" t="s">
        <v>11</v>
      </c>
      <c r="D35" s="23">
        <f>D36</f>
        <v>1591.85</v>
      </c>
      <c r="E35" s="70">
        <f>E36</f>
        <v>1591.85</v>
      </c>
    </row>
    <row r="36" spans="1:5" ht="37.5" customHeight="1">
      <c r="A36" s="11">
        <v>0</v>
      </c>
      <c r="B36" s="12" t="s">
        <v>12</v>
      </c>
      <c r="C36" s="13" t="s">
        <v>19</v>
      </c>
      <c r="D36" s="23">
        <f>D37+D42+D45</f>
        <v>1591.85</v>
      </c>
      <c r="E36" s="70">
        <f>E37+E42+E45</f>
        <v>1591.85</v>
      </c>
    </row>
    <row r="37" spans="1:5" ht="32.25" customHeight="1">
      <c r="A37" s="11">
        <v>0</v>
      </c>
      <c r="B37" s="12" t="s">
        <v>65</v>
      </c>
      <c r="C37" s="59" t="s">
        <v>60</v>
      </c>
      <c r="D37" s="23">
        <f>D38+D39</f>
        <v>1245.8</v>
      </c>
      <c r="E37" s="70">
        <f>E38+E39</f>
        <v>1245.8</v>
      </c>
    </row>
    <row r="38" spans="1:5" ht="30.75" customHeight="1">
      <c r="A38" s="14">
        <v>0</v>
      </c>
      <c r="B38" s="15" t="s">
        <v>64</v>
      </c>
      <c r="C38" s="15" t="s">
        <v>50</v>
      </c>
      <c r="D38" s="24">
        <v>1245.8</v>
      </c>
      <c r="E38" s="71">
        <v>1245.8</v>
      </c>
    </row>
    <row r="39" spans="1:5" ht="17.25" customHeight="1" hidden="1">
      <c r="A39" s="14">
        <v>0</v>
      </c>
      <c r="B39" s="15" t="s">
        <v>22</v>
      </c>
      <c r="C39" s="15" t="s">
        <v>23</v>
      </c>
      <c r="D39" s="24"/>
      <c r="E39" s="71"/>
    </row>
    <row r="40" spans="1:5" ht="31.5" hidden="1">
      <c r="A40" s="31">
        <v>0</v>
      </c>
      <c r="B40" s="12" t="s">
        <v>13</v>
      </c>
      <c r="C40" s="12" t="s">
        <v>20</v>
      </c>
      <c r="D40" s="34">
        <f>D41</f>
        <v>0</v>
      </c>
      <c r="E40" s="73">
        <f>E41</f>
        <v>0</v>
      </c>
    </row>
    <row r="41" spans="1:5" ht="15" hidden="1">
      <c r="A41" s="31">
        <v>0</v>
      </c>
      <c r="B41" s="30" t="s">
        <v>36</v>
      </c>
      <c r="C41" s="30" t="s">
        <v>21</v>
      </c>
      <c r="D41" s="35">
        <v>0</v>
      </c>
      <c r="E41" s="74">
        <v>0</v>
      </c>
    </row>
    <row r="42" spans="1:5" ht="15.75">
      <c r="A42" s="32">
        <v>0</v>
      </c>
      <c r="B42" s="37" t="s">
        <v>66</v>
      </c>
      <c r="C42" s="58" t="s">
        <v>59</v>
      </c>
      <c r="D42" s="36">
        <f>SUM(D43:D44)</f>
        <v>83.75</v>
      </c>
      <c r="E42" s="73">
        <f>SUM(E43:E44)</f>
        <v>83.75</v>
      </c>
    </row>
    <row r="43" spans="1:5" ht="30">
      <c r="A43" s="33">
        <v>0</v>
      </c>
      <c r="B43" s="38" t="s">
        <v>67</v>
      </c>
      <c r="C43" s="39" t="s">
        <v>51</v>
      </c>
      <c r="D43" s="26">
        <v>83.6</v>
      </c>
      <c r="E43" s="74">
        <v>83.6</v>
      </c>
    </row>
    <row r="44" spans="1:5" ht="24.75" customHeight="1">
      <c r="A44" s="33">
        <v>0</v>
      </c>
      <c r="B44" s="38" t="s">
        <v>68</v>
      </c>
      <c r="C44" s="39" t="s">
        <v>52</v>
      </c>
      <c r="D44" s="26">
        <v>0.15</v>
      </c>
      <c r="E44" s="74">
        <v>0.15</v>
      </c>
    </row>
    <row r="45" spans="1:5" ht="25.5" customHeight="1">
      <c r="A45" s="60">
        <v>0</v>
      </c>
      <c r="B45" s="47" t="s">
        <v>70</v>
      </c>
      <c r="C45" s="47" t="s">
        <v>62</v>
      </c>
      <c r="D45" s="34">
        <f>D46</f>
        <v>262.3</v>
      </c>
      <c r="E45" s="73">
        <f>E46</f>
        <v>262.3</v>
      </c>
    </row>
    <row r="46" spans="1:5" ht="29.25" customHeight="1">
      <c r="A46" s="31">
        <v>0</v>
      </c>
      <c r="B46" s="30" t="s">
        <v>69</v>
      </c>
      <c r="C46" s="30" t="s">
        <v>63</v>
      </c>
      <c r="D46" s="68">
        <v>262.3</v>
      </c>
      <c r="E46" s="75">
        <v>262.3</v>
      </c>
    </row>
    <row r="47" spans="1:5" ht="15.75">
      <c r="A47" s="31"/>
      <c r="B47" s="30"/>
      <c r="C47" s="47" t="s">
        <v>15</v>
      </c>
      <c r="D47" s="69">
        <f>SUM(D35)</f>
        <v>1591.85</v>
      </c>
      <c r="E47" s="76">
        <f>SUM(E35)</f>
        <v>1591.85</v>
      </c>
    </row>
    <row r="48" spans="1:5" ht="24.75" customHeight="1">
      <c r="A48" s="6"/>
      <c r="B48" s="16"/>
      <c r="C48" s="3" t="s">
        <v>9</v>
      </c>
      <c r="D48" s="23">
        <f>D34+D47</f>
        <v>2739.47</v>
      </c>
      <c r="E48" s="70">
        <f>E34+E47</f>
        <v>2901.03946</v>
      </c>
    </row>
    <row r="49" spans="1:4" ht="15" hidden="1">
      <c r="A49" s="17" t="s">
        <v>2</v>
      </c>
      <c r="B49" s="18"/>
      <c r="C49" s="19" t="s">
        <v>9</v>
      </c>
      <c r="D49" s="27"/>
    </row>
  </sheetData>
  <sheetProtection/>
  <mergeCells count="7">
    <mergeCell ref="C1:E1"/>
    <mergeCell ref="A4:E4"/>
    <mergeCell ref="D2:E2"/>
    <mergeCell ref="C3:D3"/>
    <mergeCell ref="A6:B7"/>
    <mergeCell ref="C6:C7"/>
    <mergeCell ref="D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2022-04-26T05:38:23Z</cp:lastPrinted>
  <dcterms:created xsi:type="dcterms:W3CDTF">2005-10-07T13:21:59Z</dcterms:created>
  <dcterms:modified xsi:type="dcterms:W3CDTF">2022-04-26T05:38:26Z</dcterms:modified>
  <cp:category/>
  <cp:version/>
  <cp:contentType/>
  <cp:contentStatus/>
</cp:coreProperties>
</file>