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2020 год" sheetId="1" r:id="rId1"/>
  </sheets>
  <definedNames>
    <definedName name="_xlnm.Print_Titles" localSheetId="0">'2020 год'!$11:$11</definedName>
    <definedName name="_xlnm.Print_Area" localSheetId="0">'2020 год'!$A$1:$W$112</definedName>
  </definedNames>
  <calcPr fullCalcOnLoad="1"/>
</workbook>
</file>

<file path=xl/sharedStrings.xml><?xml version="1.0" encoding="utf-8"?>
<sst xmlns="http://schemas.openxmlformats.org/spreadsheetml/2006/main" count="455" uniqueCount="135">
  <si>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</si>
  <si>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</si>
  <si>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</si>
  <si>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</si>
  <si>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</si>
  <si>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</si>
  <si>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</si>
  <si>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</si>
  <si>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</si>
  <si>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</si>
  <si>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</si>
  <si>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</si>
  <si>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</si>
  <si>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</si>
  <si>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</si>
  <si>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</si>
  <si>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</si>
  <si>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</si>
  <si>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</si>
  <si>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</si>
  <si>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</si>
  <si>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</si>
  <si>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</si>
  <si>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</si>
  <si>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</si>
  <si>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</si>
  <si>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</si>
  <si>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</si>
  <si>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</si>
  <si>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</si>
  <si>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</si>
  <si>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</si>
  <si>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</si>
  <si>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</si>
  <si>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</si>
  <si>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</si>
  <si>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</si>
  <si>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</si>
  <si>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</si>
  <si>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</si>
  <si>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</si>
  <si>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</si>
  <si>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</si>
  <si>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</si>
  <si>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</si>
  <si>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</si>
  <si>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</si>
  <si>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</si>
  <si>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</si>
  <si>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</si>
  <si>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</si>
  <si>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</si>
  <si>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</si>
  <si>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</si>
  <si>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</si>
  <si>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</si>
  <si>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</si>
  <si>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</si>
  <si>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</si>
  <si>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</si>
  <si>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</si>
  <si>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</si>
  <si>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</si>
  <si>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</si>
  <si>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</si>
  <si>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</si>
  <si>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</si>
  <si>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</si>
  <si>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</si>
  <si>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</si>
  <si>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</si>
  <si>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</si>
  <si>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</si>
  <si>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</si>
  <si>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</si>
  <si>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</si>
  <si>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</si>
  <si>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</si>
  <si>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</si>
  <si>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</si>
  <si>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</si>
  <si>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9999900620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</si>
  <si>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</si>
  <si>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</si>
  <si>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</si>
  <si>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</si>
  <si>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</si>
  <si>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</si>
  <si>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</si>
  <si>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</si>
  <si>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</si>
  <si>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</si>
  <si>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</si>
  <si>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</si>
  <si>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</si>
  <si>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</si>
  <si>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</si>
  <si>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</si>
  <si>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</si>
  <si>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</si>
  <si>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</si>
  <si>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</si>
  <si>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</si>
  <si>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</si>
  <si>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 xml:space="preserve">  бюджета Григорьевского сельского поселения на 2020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</si>
  <si>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Обеспечение проведения выборов и референдумов</t>
  </si>
  <si>
    <t xml:space="preserve">Проведение выборов в органы местного самоуправления Григорьевского сельского поселения
</t>
  </si>
  <si>
    <t>Специальные расходы</t>
  </si>
  <si>
    <t>0107</t>
  </si>
  <si>
    <t>9999915130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</si>
  <si>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</si>
  <si>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</si>
  <si>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</si>
  <si>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</si>
  <si>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</si>
  <si>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</si>
  <si>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</si>
  <si>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</si>
  <si>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</si>
  <si>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</si>
  <si>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</si>
  <si>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</si>
  <si>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</si>
  <si>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</si>
  <si>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</si>
  <si>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 xml:space="preserve">к  решению муниципального комитета </t>
  </si>
  <si>
    <t>от 27.12.2019г №31</t>
  </si>
  <si>
    <r>
      <rPr>
        <sz val="12"/>
        <rFont val="Perpetua"/>
        <family val="1"/>
      </rPr>
      <t>"</t>
    </r>
    <r>
      <rPr>
        <sz val="12"/>
        <rFont val="Times New Roman"/>
        <family val="1"/>
      </rPr>
      <t xml:space="preserve">Приложение № 6 </t>
    </r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</si>
  <si>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</si>
  <si>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</si>
  <si>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</si>
  <si>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</si>
  <si>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 xml:space="preserve">Мероприятия администрации Григорьевского сельского поселе-ния за счет средств субсидий Михайловского муниципального района по развитию культуры ММР </t>
  </si>
  <si>
    <t>0800011610</t>
  </si>
  <si>
    <t xml:space="preserve">Приложение № 3                                                                                                                                        к  решению от 24.07.2020г №12 муниципального комитета Григорьевского сельского поселения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</si>
</sst>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wrapText="1" shrinkToFit="1"/>
    </xf>
    <xf numFmtId="17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showGridLines="0" tabSelected="1" view="pageBreakPreview" zoomScaleSheetLayoutView="100" zoomScalePageLayoutView="0" workbookViewId="0" topLeftCell="A1">
      <selection activeCell="B1" sqref="B1:G1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s="67" customFormat="1" ht="50.25" customHeight="1">
      <c r="A1" s="65" t="s">
        <v>48</v>
      </c>
      <c r="B1" s="76" t="s">
        <v>134</v>
      </c>
      <c r="C1" s="76"/>
      <c r="D1" s="76"/>
      <c r="E1" s="76"/>
      <c r="F1" s="76"/>
      <c r="G1" s="7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20.25" customHeight="1">
      <c r="A2" s="38"/>
      <c r="B2" s="68"/>
      <c r="C2" s="68"/>
      <c r="D2" s="68"/>
      <c r="E2" s="68"/>
      <c r="F2" s="68"/>
      <c r="G2" s="6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20.25" customHeight="1">
      <c r="A3" s="38"/>
      <c r="B3" s="77" t="s">
        <v>127</v>
      </c>
      <c r="C3" s="77"/>
      <c r="D3" s="77"/>
      <c r="E3" s="77"/>
      <c r="F3" s="77"/>
      <c r="G3" s="7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3.5" customHeight="1">
      <c r="A4" s="38"/>
      <c r="B4" s="77" t="s">
        <v>125</v>
      </c>
      <c r="C4" s="77"/>
      <c r="D4" s="77"/>
      <c r="E4" s="77"/>
      <c r="F4" s="77"/>
      <c r="G4" s="7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5" spans="1:24" ht="13.5" customHeight="1">
      <c r="A5" s="38"/>
      <c r="B5" s="77" t="s">
        <v>49</v>
      </c>
      <c r="C5" s="77"/>
      <c r="D5" s="77"/>
      <c r="E5" s="77"/>
      <c r="F5" s="77"/>
      <c r="G5" s="7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1"/>
    </row>
    <row r="6" spans="1:24" ht="15" customHeight="1">
      <c r="A6" s="38" t="s">
        <v>50</v>
      </c>
      <c r="B6" s="77" t="s">
        <v>126</v>
      </c>
      <c r="C6" s="77"/>
      <c r="D6" s="77"/>
      <c r="E6" s="77"/>
      <c r="F6" s="77"/>
      <c r="G6" s="7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1"/>
    </row>
    <row r="8" spans="1:23" ht="30.75" customHeight="1">
      <c r="A8" s="81" t="s">
        <v>17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57" customHeight="1">
      <c r="A9" s="80" t="s">
        <v>104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15.75">
      <c r="A10" s="79" t="s">
        <v>43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</row>
    <row r="11" spans="1:23" ht="30">
      <c r="A11" s="12" t="s">
        <v>0</v>
      </c>
      <c r="B11" s="12" t="s">
        <v>46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12</v>
      </c>
      <c r="H11" s="12" t="s">
        <v>12</v>
      </c>
      <c r="I11" s="12" t="s">
        <v>12</v>
      </c>
      <c r="J11" s="12" t="s">
        <v>12</v>
      </c>
      <c r="K11" s="12" t="s">
        <v>12</v>
      </c>
      <c r="L11" s="12" t="s">
        <v>12</v>
      </c>
      <c r="M11" s="12" t="s">
        <v>12</v>
      </c>
      <c r="N11" s="12" t="s">
        <v>12</v>
      </c>
      <c r="O11" s="12" t="s">
        <v>12</v>
      </c>
      <c r="P11" s="12" t="s">
        <v>12</v>
      </c>
      <c r="Q11" s="12" t="s">
        <v>12</v>
      </c>
      <c r="R11" s="12" t="s">
        <v>12</v>
      </c>
      <c r="S11" s="12" t="s">
        <v>12</v>
      </c>
      <c r="T11" s="12" t="s">
        <v>12</v>
      </c>
      <c r="U11" s="12" t="s">
        <v>12</v>
      </c>
      <c r="V11" s="12" t="s">
        <v>12</v>
      </c>
      <c r="W11" s="12" t="s">
        <v>12</v>
      </c>
    </row>
    <row r="12" spans="1:23" ht="33">
      <c r="A12" s="39" t="s">
        <v>44</v>
      </c>
      <c r="B12" s="40">
        <v>960</v>
      </c>
      <c r="C12" s="40" t="s">
        <v>45</v>
      </c>
      <c r="D12" s="40" t="s">
        <v>52</v>
      </c>
      <c r="E12" s="40" t="s">
        <v>5</v>
      </c>
      <c r="F12" s="41"/>
      <c r="G12" s="42">
        <f>G112</f>
        <v>9197447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8.75" customHeight="1" outlineLevel="2">
      <c r="A13" s="43" t="s">
        <v>21</v>
      </c>
      <c r="B13" s="53">
        <v>960</v>
      </c>
      <c r="C13" s="46" t="s">
        <v>20</v>
      </c>
      <c r="D13" s="46" t="s">
        <v>52</v>
      </c>
      <c r="E13" s="46" t="s">
        <v>5</v>
      </c>
      <c r="F13" s="46"/>
      <c r="G13" s="47">
        <f>G14+G20+G36+G30+G42</f>
        <v>3128454</v>
      </c>
      <c r="H13" s="13" t="e">
        <f>H14+#REF!+#REF!+#REF!+#REF!+#REF!+H38+#REF!+#REF!</f>
        <v>#REF!</v>
      </c>
      <c r="I13" s="13" t="e">
        <f>I14+#REF!+#REF!+#REF!+#REF!+#REF!+I38+#REF!+#REF!</f>
        <v>#REF!</v>
      </c>
      <c r="J13" s="13" t="e">
        <f>J14+#REF!+#REF!+#REF!+#REF!+#REF!+J38+#REF!+#REF!</f>
        <v>#REF!</v>
      </c>
      <c r="K13" s="13" t="e">
        <f>K14+#REF!+#REF!+#REF!+#REF!+#REF!+K38+#REF!+#REF!</f>
        <v>#REF!</v>
      </c>
      <c r="L13" s="13" t="e">
        <f>L14+#REF!+#REF!+#REF!+#REF!+#REF!+L38+#REF!+#REF!</f>
        <v>#REF!</v>
      </c>
      <c r="M13" s="13" t="e">
        <f>M14+#REF!+#REF!+#REF!+#REF!+#REF!+M38+#REF!+#REF!</f>
        <v>#REF!</v>
      </c>
      <c r="N13" s="13" t="e">
        <f>N14+#REF!+#REF!+#REF!+#REF!+#REF!+N38+#REF!+#REF!</f>
        <v>#REF!</v>
      </c>
      <c r="O13" s="13" t="e">
        <f>O14+#REF!+#REF!+#REF!+#REF!+#REF!+O38+#REF!+#REF!</f>
        <v>#REF!</v>
      </c>
      <c r="P13" s="13" t="e">
        <f>P14+#REF!+#REF!+#REF!+#REF!+#REF!+P38+#REF!+#REF!</f>
        <v>#REF!</v>
      </c>
      <c r="Q13" s="13" t="e">
        <f>Q14+#REF!+#REF!+#REF!+#REF!+#REF!+Q38+#REF!+#REF!</f>
        <v>#REF!</v>
      </c>
      <c r="R13" s="13" t="e">
        <f>R14+#REF!+#REF!+#REF!+#REF!+#REF!+R38+#REF!+#REF!</f>
        <v>#REF!</v>
      </c>
      <c r="S13" s="13" t="e">
        <f>S14+#REF!+#REF!+#REF!+#REF!+#REF!+S38+#REF!+#REF!</f>
        <v>#REF!</v>
      </c>
      <c r="T13" s="13" t="e">
        <f>T14+#REF!+#REF!+#REF!+#REF!+#REF!+T38+#REF!+#REF!</f>
        <v>#REF!</v>
      </c>
      <c r="U13" s="13" t="e">
        <f>U14+#REF!+#REF!+#REF!+#REF!+#REF!+U38+#REF!+#REF!</f>
        <v>#REF!</v>
      </c>
      <c r="V13" s="13" t="e">
        <f>V14+#REF!+#REF!+#REF!+#REF!+#REF!+V38+#REF!+#REF!</f>
        <v>#REF!</v>
      </c>
      <c r="W13" s="13" t="e">
        <f>W14+#REF!+#REF!+#REF!+#REF!+#REF!+W38+#REF!+#REF!</f>
        <v>#REF!</v>
      </c>
    </row>
    <row r="14" spans="1:23" s="17" customFormat="1" ht="33" customHeight="1" outlineLevel="3">
      <c r="A14" s="14" t="s">
        <v>13</v>
      </c>
      <c r="B14" s="33">
        <v>960</v>
      </c>
      <c r="C14" s="15" t="s">
        <v>6</v>
      </c>
      <c r="D14" s="15" t="s">
        <v>52</v>
      </c>
      <c r="E14" s="15" t="s">
        <v>5</v>
      </c>
      <c r="F14" s="15"/>
      <c r="G14" s="16">
        <f>G15</f>
        <v>851042</v>
      </c>
      <c r="H14" s="16">
        <f aca="true" t="shared" si="0" ref="H14:W14">H15</f>
        <v>1204.8</v>
      </c>
      <c r="I14" s="16">
        <f t="shared" si="0"/>
        <v>1204.8</v>
      </c>
      <c r="J14" s="16">
        <f t="shared" si="0"/>
        <v>1204.8</v>
      </c>
      <c r="K14" s="16">
        <f t="shared" si="0"/>
        <v>1204.8</v>
      </c>
      <c r="L14" s="16">
        <f t="shared" si="0"/>
        <v>1204.8</v>
      </c>
      <c r="M14" s="16">
        <f t="shared" si="0"/>
        <v>1204.8</v>
      </c>
      <c r="N14" s="16">
        <f t="shared" si="0"/>
        <v>1204.8</v>
      </c>
      <c r="O14" s="16">
        <f t="shared" si="0"/>
        <v>1204.8</v>
      </c>
      <c r="P14" s="16">
        <f t="shared" si="0"/>
        <v>1204.8</v>
      </c>
      <c r="Q14" s="16">
        <f t="shared" si="0"/>
        <v>1204.8</v>
      </c>
      <c r="R14" s="16">
        <f t="shared" si="0"/>
        <v>1204.8</v>
      </c>
      <c r="S14" s="16">
        <f t="shared" si="0"/>
        <v>1204.8</v>
      </c>
      <c r="T14" s="16">
        <f t="shared" si="0"/>
        <v>1204.8</v>
      </c>
      <c r="U14" s="16">
        <f t="shared" si="0"/>
        <v>1204.8</v>
      </c>
      <c r="V14" s="16">
        <f t="shared" si="0"/>
        <v>1204.8</v>
      </c>
      <c r="W14" s="16">
        <f t="shared" si="0"/>
        <v>1204.8</v>
      </c>
    </row>
    <row r="15" spans="1:23" ht="34.5" customHeight="1" outlineLevel="3">
      <c r="A15" s="18" t="s">
        <v>53</v>
      </c>
      <c r="B15" s="33">
        <v>960</v>
      </c>
      <c r="C15" s="8" t="s">
        <v>6</v>
      </c>
      <c r="D15" s="8" t="s">
        <v>54</v>
      </c>
      <c r="E15" s="8" t="s">
        <v>5</v>
      </c>
      <c r="F15" s="8"/>
      <c r="G15" s="21">
        <f>G16</f>
        <v>851042</v>
      </c>
      <c r="H15" s="19">
        <f aca="true" t="shared" si="1" ref="H15:W15">H17</f>
        <v>1204.8</v>
      </c>
      <c r="I15" s="19">
        <f t="shared" si="1"/>
        <v>1204.8</v>
      </c>
      <c r="J15" s="19">
        <f t="shared" si="1"/>
        <v>1204.8</v>
      </c>
      <c r="K15" s="19">
        <f t="shared" si="1"/>
        <v>1204.8</v>
      </c>
      <c r="L15" s="19">
        <f t="shared" si="1"/>
        <v>1204.8</v>
      </c>
      <c r="M15" s="19">
        <f t="shared" si="1"/>
        <v>1204.8</v>
      </c>
      <c r="N15" s="19">
        <f t="shared" si="1"/>
        <v>1204.8</v>
      </c>
      <c r="O15" s="19">
        <f t="shared" si="1"/>
        <v>1204.8</v>
      </c>
      <c r="P15" s="19">
        <f t="shared" si="1"/>
        <v>1204.8</v>
      </c>
      <c r="Q15" s="19">
        <f t="shared" si="1"/>
        <v>1204.8</v>
      </c>
      <c r="R15" s="19">
        <f t="shared" si="1"/>
        <v>1204.8</v>
      </c>
      <c r="S15" s="19">
        <f t="shared" si="1"/>
        <v>1204.8</v>
      </c>
      <c r="T15" s="19">
        <f t="shared" si="1"/>
        <v>1204.8</v>
      </c>
      <c r="U15" s="19">
        <f t="shared" si="1"/>
        <v>1204.8</v>
      </c>
      <c r="V15" s="19">
        <f t="shared" si="1"/>
        <v>1204.8</v>
      </c>
      <c r="W15" s="19">
        <f t="shared" si="1"/>
        <v>1204.8</v>
      </c>
    </row>
    <row r="16" spans="1:23" ht="35.25" customHeight="1" outlineLevel="3">
      <c r="A16" s="18" t="s">
        <v>55</v>
      </c>
      <c r="B16" s="33">
        <v>960</v>
      </c>
      <c r="C16" s="8" t="s">
        <v>6</v>
      </c>
      <c r="D16" s="8" t="s">
        <v>56</v>
      </c>
      <c r="E16" s="8" t="s">
        <v>5</v>
      </c>
      <c r="F16" s="8"/>
      <c r="G16" s="21">
        <f>G17</f>
        <v>851042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8.75" customHeight="1" outlineLevel="4">
      <c r="A17" s="20" t="s">
        <v>38</v>
      </c>
      <c r="B17" s="33">
        <v>960</v>
      </c>
      <c r="C17" s="8" t="s">
        <v>6</v>
      </c>
      <c r="D17" s="8" t="s">
        <v>57</v>
      </c>
      <c r="E17" s="8" t="s">
        <v>5</v>
      </c>
      <c r="F17" s="8"/>
      <c r="G17" s="21">
        <f>G18</f>
        <v>851042</v>
      </c>
      <c r="H17" s="21">
        <f aca="true" t="shared" si="2" ref="H17:W17">H19</f>
        <v>1204.8</v>
      </c>
      <c r="I17" s="21">
        <f t="shared" si="2"/>
        <v>1204.8</v>
      </c>
      <c r="J17" s="21">
        <f t="shared" si="2"/>
        <v>1204.8</v>
      </c>
      <c r="K17" s="21">
        <f t="shared" si="2"/>
        <v>1204.8</v>
      </c>
      <c r="L17" s="21">
        <f t="shared" si="2"/>
        <v>1204.8</v>
      </c>
      <c r="M17" s="21">
        <f t="shared" si="2"/>
        <v>1204.8</v>
      </c>
      <c r="N17" s="21">
        <f t="shared" si="2"/>
        <v>1204.8</v>
      </c>
      <c r="O17" s="21">
        <f t="shared" si="2"/>
        <v>1204.8</v>
      </c>
      <c r="P17" s="21">
        <f t="shared" si="2"/>
        <v>1204.8</v>
      </c>
      <c r="Q17" s="21">
        <f t="shared" si="2"/>
        <v>1204.8</v>
      </c>
      <c r="R17" s="21">
        <f t="shared" si="2"/>
        <v>1204.8</v>
      </c>
      <c r="S17" s="21">
        <f t="shared" si="2"/>
        <v>1204.8</v>
      </c>
      <c r="T17" s="21">
        <f t="shared" si="2"/>
        <v>1204.8</v>
      </c>
      <c r="U17" s="21">
        <f t="shared" si="2"/>
        <v>1204.8</v>
      </c>
      <c r="V17" s="21">
        <f t="shared" si="2"/>
        <v>1204.8</v>
      </c>
      <c r="W17" s="21">
        <f t="shared" si="2"/>
        <v>1204.8</v>
      </c>
    </row>
    <row r="18" spans="1:23" ht="18.75" customHeight="1" outlineLevel="4">
      <c r="A18" s="20" t="s">
        <v>58</v>
      </c>
      <c r="B18" s="33">
        <v>960</v>
      </c>
      <c r="C18" s="8" t="s">
        <v>6</v>
      </c>
      <c r="D18" s="8" t="s">
        <v>57</v>
      </c>
      <c r="E18" s="8" t="s">
        <v>59</v>
      </c>
      <c r="F18" s="8"/>
      <c r="G18" s="21">
        <f>G19</f>
        <v>851042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7.25" customHeight="1" outlineLevel="5">
      <c r="A19" s="44" t="s">
        <v>60</v>
      </c>
      <c r="B19" s="33">
        <v>960</v>
      </c>
      <c r="C19" s="48" t="s">
        <v>6</v>
      </c>
      <c r="D19" s="48" t="s">
        <v>57</v>
      </c>
      <c r="E19" s="48" t="s">
        <v>30</v>
      </c>
      <c r="F19" s="48"/>
      <c r="G19" s="49">
        <v>851042</v>
      </c>
      <c r="H19" s="21">
        <v>1204.8</v>
      </c>
      <c r="I19" s="21">
        <v>1204.8</v>
      </c>
      <c r="J19" s="21">
        <v>1204.8</v>
      </c>
      <c r="K19" s="21">
        <v>1204.8</v>
      </c>
      <c r="L19" s="21">
        <v>1204.8</v>
      </c>
      <c r="M19" s="21">
        <v>1204.8</v>
      </c>
      <c r="N19" s="21">
        <v>1204.8</v>
      </c>
      <c r="O19" s="21">
        <v>1204.8</v>
      </c>
      <c r="P19" s="21">
        <v>1204.8</v>
      </c>
      <c r="Q19" s="21">
        <v>1204.8</v>
      </c>
      <c r="R19" s="21">
        <v>1204.8</v>
      </c>
      <c r="S19" s="21">
        <v>1204.8</v>
      </c>
      <c r="T19" s="21">
        <v>1204.8</v>
      </c>
      <c r="U19" s="21">
        <v>1204.8</v>
      </c>
      <c r="V19" s="21">
        <v>1204.8</v>
      </c>
      <c r="W19" s="21">
        <v>1204.8</v>
      </c>
    </row>
    <row r="20" spans="1:23" s="22" customFormat="1" ht="47.25" outlineLevel="5">
      <c r="A20" s="20" t="s">
        <v>14</v>
      </c>
      <c r="B20" s="33">
        <v>960</v>
      </c>
      <c r="C20" s="8" t="s">
        <v>7</v>
      </c>
      <c r="D20" s="8" t="s">
        <v>52</v>
      </c>
      <c r="E20" s="8" t="s">
        <v>5</v>
      </c>
      <c r="F20" s="8"/>
      <c r="G20" s="21">
        <f>G21</f>
        <v>1462958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31.5" outlineLevel="5">
      <c r="A21" s="18" t="s">
        <v>53</v>
      </c>
      <c r="B21" s="33">
        <v>960</v>
      </c>
      <c r="C21" s="8" t="s">
        <v>7</v>
      </c>
      <c r="D21" s="8" t="s">
        <v>54</v>
      </c>
      <c r="E21" s="8" t="s">
        <v>5</v>
      </c>
      <c r="F21" s="8"/>
      <c r="G21" s="21">
        <f>G22</f>
        <v>1462958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31.5" outlineLevel="5">
      <c r="A22" s="18" t="s">
        <v>55</v>
      </c>
      <c r="B22" s="33">
        <v>960</v>
      </c>
      <c r="C22" s="8" t="s">
        <v>7</v>
      </c>
      <c r="D22" s="8" t="s">
        <v>56</v>
      </c>
      <c r="E22" s="8" t="s">
        <v>5</v>
      </c>
      <c r="F22" s="8"/>
      <c r="G22" s="21">
        <f>G23</f>
        <v>1462958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47.25" outlineLevel="5">
      <c r="A23" s="14" t="s">
        <v>41</v>
      </c>
      <c r="B23" s="33">
        <v>960</v>
      </c>
      <c r="C23" s="8" t="s">
        <v>7</v>
      </c>
      <c r="D23" s="8" t="s">
        <v>61</v>
      </c>
      <c r="E23" s="8" t="s">
        <v>5</v>
      </c>
      <c r="F23" s="8"/>
      <c r="G23" s="21">
        <f>G24+G26+G28</f>
        <v>1462958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63" outlineLevel="5">
      <c r="A24" s="20" t="s">
        <v>58</v>
      </c>
      <c r="B24" s="33">
        <v>960</v>
      </c>
      <c r="C24" s="8" t="s">
        <v>7</v>
      </c>
      <c r="D24" s="8" t="s">
        <v>61</v>
      </c>
      <c r="E24" s="8" t="s">
        <v>59</v>
      </c>
      <c r="F24" s="8"/>
      <c r="G24" s="21">
        <f>G25</f>
        <v>1356620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44" t="s">
        <v>60</v>
      </c>
      <c r="B25" s="33">
        <v>960</v>
      </c>
      <c r="C25" s="48" t="s">
        <v>7</v>
      </c>
      <c r="D25" s="48" t="s">
        <v>61</v>
      </c>
      <c r="E25" s="48" t="s">
        <v>30</v>
      </c>
      <c r="F25" s="48"/>
      <c r="G25" s="49">
        <f>1041951+314669</f>
        <v>1356620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31.5" outlineLevel="5">
      <c r="A26" s="20" t="s">
        <v>62</v>
      </c>
      <c r="B26" s="37">
        <v>960</v>
      </c>
      <c r="C26" s="8" t="s">
        <v>7</v>
      </c>
      <c r="D26" s="8" t="s">
        <v>61</v>
      </c>
      <c r="E26" s="8" t="s">
        <v>63</v>
      </c>
      <c r="F26" s="8"/>
      <c r="G26" s="21">
        <f>G27</f>
        <v>103222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31.5" outlineLevel="5">
      <c r="A27" s="54" t="s">
        <v>64</v>
      </c>
      <c r="B27" s="36">
        <v>960</v>
      </c>
      <c r="C27" s="48" t="s">
        <v>7</v>
      </c>
      <c r="D27" s="48" t="s">
        <v>61</v>
      </c>
      <c r="E27" s="48" t="s">
        <v>31</v>
      </c>
      <c r="F27" s="48"/>
      <c r="G27" s="49">
        <f>1200+100000+2022</f>
        <v>103222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55" t="s">
        <v>65</v>
      </c>
      <c r="B28" s="36">
        <v>960</v>
      </c>
      <c r="C28" s="8" t="s">
        <v>7</v>
      </c>
      <c r="D28" s="8" t="s">
        <v>61</v>
      </c>
      <c r="E28" s="8" t="s">
        <v>66</v>
      </c>
      <c r="F28" s="8"/>
      <c r="G28" s="21">
        <f>G29</f>
        <v>3116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15.75" outlineLevel="5">
      <c r="A29" s="62" t="s">
        <v>32</v>
      </c>
      <c r="B29" s="36">
        <v>960</v>
      </c>
      <c r="C29" s="48" t="s">
        <v>7</v>
      </c>
      <c r="D29" s="48" t="s">
        <v>61</v>
      </c>
      <c r="E29" s="48" t="s">
        <v>33</v>
      </c>
      <c r="F29" s="48"/>
      <c r="G29" s="49">
        <f>600+500+2016</f>
        <v>3116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15.75" outlineLevel="5">
      <c r="A30" s="20" t="s">
        <v>105</v>
      </c>
      <c r="B30" s="36">
        <v>960</v>
      </c>
      <c r="C30" s="8" t="s">
        <v>108</v>
      </c>
      <c r="D30" s="8" t="s">
        <v>52</v>
      </c>
      <c r="E30" s="8" t="s">
        <v>5</v>
      </c>
      <c r="F30" s="8"/>
      <c r="G30" s="21">
        <f>G31</f>
        <v>504454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s="22" customFormat="1" ht="31.5" outlineLevel="5">
      <c r="A31" s="18" t="s">
        <v>53</v>
      </c>
      <c r="B31" s="36">
        <v>960</v>
      </c>
      <c r="C31" s="8" t="s">
        <v>108</v>
      </c>
      <c r="D31" s="8" t="s">
        <v>54</v>
      </c>
      <c r="E31" s="8" t="s">
        <v>5</v>
      </c>
      <c r="F31" s="8"/>
      <c r="G31" s="21">
        <f>G32</f>
        <v>504454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s="22" customFormat="1" ht="31.5" outlineLevel="5">
      <c r="A32" s="18" t="s">
        <v>55</v>
      </c>
      <c r="B32" s="36">
        <v>960</v>
      </c>
      <c r="C32" s="8" t="s">
        <v>108</v>
      </c>
      <c r="D32" s="8" t="s">
        <v>56</v>
      </c>
      <c r="E32" s="8" t="s">
        <v>5</v>
      </c>
      <c r="F32" s="8"/>
      <c r="G32" s="21">
        <f>G33</f>
        <v>504454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s="22" customFormat="1" ht="33.75" customHeight="1" outlineLevel="5">
      <c r="A33" s="20" t="s">
        <v>106</v>
      </c>
      <c r="B33" s="36">
        <v>960</v>
      </c>
      <c r="C33" s="8" t="s">
        <v>108</v>
      </c>
      <c r="D33" s="8" t="s">
        <v>109</v>
      </c>
      <c r="E33" s="8" t="s">
        <v>5</v>
      </c>
      <c r="F33" s="8"/>
      <c r="G33" s="21">
        <f>G34</f>
        <v>504454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s="22" customFormat="1" ht="15.75" outlineLevel="5">
      <c r="A34" s="55" t="s">
        <v>65</v>
      </c>
      <c r="B34" s="36">
        <v>960</v>
      </c>
      <c r="C34" s="8" t="s">
        <v>108</v>
      </c>
      <c r="D34" s="8" t="s">
        <v>109</v>
      </c>
      <c r="E34" s="8" t="s">
        <v>63</v>
      </c>
      <c r="F34" s="8"/>
      <c r="G34" s="21">
        <f>G35</f>
        <v>504454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s="22" customFormat="1" ht="15.75" outlineLevel="5">
      <c r="A35" s="54" t="s">
        <v>107</v>
      </c>
      <c r="B35" s="63">
        <v>960</v>
      </c>
      <c r="C35" s="48" t="s">
        <v>108</v>
      </c>
      <c r="D35" s="48" t="s">
        <v>109</v>
      </c>
      <c r="E35" s="48" t="s">
        <v>31</v>
      </c>
      <c r="F35" s="48"/>
      <c r="G35" s="49">
        <v>504454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s="22" customFormat="1" ht="15.75" outlineLevel="5">
      <c r="A36" s="20" t="s">
        <v>15</v>
      </c>
      <c r="B36" s="36">
        <v>960</v>
      </c>
      <c r="C36" s="8" t="s">
        <v>8</v>
      </c>
      <c r="D36" s="8" t="s">
        <v>52</v>
      </c>
      <c r="E36" s="8" t="s">
        <v>5</v>
      </c>
      <c r="F36" s="8"/>
      <c r="G36" s="21">
        <f>G37</f>
        <v>10000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s="22" customFormat="1" ht="31.5" outlineLevel="5">
      <c r="A37" s="18" t="s">
        <v>53</v>
      </c>
      <c r="B37" s="36">
        <v>960</v>
      </c>
      <c r="C37" s="8" t="s">
        <v>8</v>
      </c>
      <c r="D37" s="8" t="s">
        <v>54</v>
      </c>
      <c r="E37" s="8" t="s">
        <v>5</v>
      </c>
      <c r="F37" s="8"/>
      <c r="G37" s="21">
        <f>G38</f>
        <v>10000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22" customFormat="1" ht="31.5" outlineLevel="3">
      <c r="A38" s="18" t="s">
        <v>55</v>
      </c>
      <c r="B38" s="33">
        <v>960</v>
      </c>
      <c r="C38" s="8" t="s">
        <v>8</v>
      </c>
      <c r="D38" s="8" t="s">
        <v>56</v>
      </c>
      <c r="E38" s="8" t="s">
        <v>5</v>
      </c>
      <c r="F38" s="8"/>
      <c r="G38" s="21">
        <f>G39</f>
        <v>10000</v>
      </c>
      <c r="H38" s="21" t="e">
        <f>#REF!</f>
        <v>#REF!</v>
      </c>
      <c r="I38" s="21" t="e">
        <f>#REF!</f>
        <v>#REF!</v>
      </c>
      <c r="J38" s="21" t="e">
        <f>#REF!</f>
        <v>#REF!</v>
      </c>
      <c r="K38" s="21" t="e">
        <f>#REF!</f>
        <v>#REF!</v>
      </c>
      <c r="L38" s="21" t="e">
        <f>#REF!</f>
        <v>#REF!</v>
      </c>
      <c r="M38" s="21" t="e">
        <f>#REF!</f>
        <v>#REF!</v>
      </c>
      <c r="N38" s="21" t="e">
        <f>#REF!</f>
        <v>#REF!</v>
      </c>
      <c r="O38" s="21" t="e">
        <f>#REF!</f>
        <v>#REF!</v>
      </c>
      <c r="P38" s="21" t="e">
        <f>#REF!</f>
        <v>#REF!</v>
      </c>
      <c r="Q38" s="21" t="e">
        <f>#REF!</f>
        <v>#REF!</v>
      </c>
      <c r="R38" s="21" t="e">
        <f>#REF!</f>
        <v>#REF!</v>
      </c>
      <c r="S38" s="21" t="e">
        <f>#REF!</f>
        <v>#REF!</v>
      </c>
      <c r="T38" s="21" t="e">
        <f>#REF!</f>
        <v>#REF!</v>
      </c>
      <c r="U38" s="21" t="e">
        <f>#REF!</f>
        <v>#REF!</v>
      </c>
      <c r="V38" s="21" t="e">
        <f>#REF!</f>
        <v>#REF!</v>
      </c>
      <c r="W38" s="21" t="e">
        <f>#REF!</f>
        <v>#REF!</v>
      </c>
    </row>
    <row r="39" spans="1:23" s="22" customFormat="1" ht="31.5" outlineLevel="3">
      <c r="A39" s="20" t="s">
        <v>40</v>
      </c>
      <c r="B39" s="33">
        <v>960</v>
      </c>
      <c r="C39" s="8" t="s">
        <v>8</v>
      </c>
      <c r="D39" s="8" t="s">
        <v>67</v>
      </c>
      <c r="E39" s="8" t="s">
        <v>5</v>
      </c>
      <c r="F39" s="8"/>
      <c r="G39" s="21">
        <f>G41</f>
        <v>10000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s="22" customFormat="1" ht="15.75" outlineLevel="3">
      <c r="A40" s="55" t="s">
        <v>65</v>
      </c>
      <c r="B40" s="33">
        <v>960</v>
      </c>
      <c r="C40" s="8" t="s">
        <v>8</v>
      </c>
      <c r="D40" s="8" t="s">
        <v>67</v>
      </c>
      <c r="E40" s="8" t="s">
        <v>66</v>
      </c>
      <c r="F40" s="8"/>
      <c r="G40" s="21">
        <f>G41</f>
        <v>10000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s="22" customFormat="1" ht="15.75" outlineLevel="4">
      <c r="A41" s="54" t="s">
        <v>35</v>
      </c>
      <c r="B41" s="33">
        <v>960</v>
      </c>
      <c r="C41" s="48" t="s">
        <v>8</v>
      </c>
      <c r="D41" s="48" t="s">
        <v>67</v>
      </c>
      <c r="E41" s="48" t="s">
        <v>34</v>
      </c>
      <c r="F41" s="48"/>
      <c r="G41" s="49">
        <v>10000</v>
      </c>
      <c r="H41" s="21">
        <f aca="true" t="shared" si="3" ref="H41:W41">H48</f>
        <v>0</v>
      </c>
      <c r="I41" s="21">
        <f t="shared" si="3"/>
        <v>0</v>
      </c>
      <c r="J41" s="21">
        <f t="shared" si="3"/>
        <v>0</v>
      </c>
      <c r="K41" s="21">
        <f t="shared" si="3"/>
        <v>0</v>
      </c>
      <c r="L41" s="21">
        <f t="shared" si="3"/>
        <v>0</v>
      </c>
      <c r="M41" s="21">
        <f t="shared" si="3"/>
        <v>0</v>
      </c>
      <c r="N41" s="21">
        <f t="shared" si="3"/>
        <v>0</v>
      </c>
      <c r="O41" s="21">
        <f t="shared" si="3"/>
        <v>0</v>
      </c>
      <c r="P41" s="21">
        <f t="shared" si="3"/>
        <v>0</v>
      </c>
      <c r="Q41" s="21">
        <f t="shared" si="3"/>
        <v>0</v>
      </c>
      <c r="R41" s="21">
        <f t="shared" si="3"/>
        <v>0</v>
      </c>
      <c r="S41" s="21">
        <f t="shared" si="3"/>
        <v>0</v>
      </c>
      <c r="T41" s="21">
        <f t="shared" si="3"/>
        <v>0</v>
      </c>
      <c r="U41" s="21">
        <f t="shared" si="3"/>
        <v>0</v>
      </c>
      <c r="V41" s="21">
        <f t="shared" si="3"/>
        <v>0</v>
      </c>
      <c r="W41" s="21">
        <f t="shared" si="3"/>
        <v>0</v>
      </c>
    </row>
    <row r="42" spans="1:23" s="22" customFormat="1" ht="15.75" outlineLevel="5">
      <c r="A42" s="69" t="s">
        <v>128</v>
      </c>
      <c r="B42" s="36">
        <v>960</v>
      </c>
      <c r="C42" s="72" t="s">
        <v>130</v>
      </c>
      <c r="D42" s="72" t="s">
        <v>52</v>
      </c>
      <c r="E42" s="72" t="s">
        <v>5</v>
      </c>
      <c r="F42" s="72"/>
      <c r="G42" s="73">
        <f>G43</f>
        <v>300000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22" customFormat="1" ht="31.5" outlineLevel="5">
      <c r="A43" s="70" t="s">
        <v>53</v>
      </c>
      <c r="B43" s="36">
        <v>960</v>
      </c>
      <c r="C43" s="72" t="s">
        <v>130</v>
      </c>
      <c r="D43" s="72" t="s">
        <v>54</v>
      </c>
      <c r="E43" s="72" t="s">
        <v>5</v>
      </c>
      <c r="F43" s="72"/>
      <c r="G43" s="73">
        <f>G44</f>
        <v>300000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s="22" customFormat="1" ht="31.5" outlineLevel="3">
      <c r="A44" s="70" t="s">
        <v>55</v>
      </c>
      <c r="B44" s="33">
        <v>960</v>
      </c>
      <c r="C44" s="72" t="s">
        <v>130</v>
      </c>
      <c r="D44" s="72" t="s">
        <v>56</v>
      </c>
      <c r="E44" s="72" t="s">
        <v>5</v>
      </c>
      <c r="F44" s="72"/>
      <c r="G44" s="73">
        <f>G45</f>
        <v>300000</v>
      </c>
      <c r="H44" s="21" t="e">
        <f>#REF!</f>
        <v>#REF!</v>
      </c>
      <c r="I44" s="21" t="e">
        <f>#REF!</f>
        <v>#REF!</v>
      </c>
      <c r="J44" s="21" t="e">
        <f>#REF!</f>
        <v>#REF!</v>
      </c>
      <c r="K44" s="21" t="e">
        <f>#REF!</f>
        <v>#REF!</v>
      </c>
      <c r="L44" s="21" t="e">
        <f>#REF!</f>
        <v>#REF!</v>
      </c>
      <c r="M44" s="21" t="e">
        <f>#REF!</f>
        <v>#REF!</v>
      </c>
      <c r="N44" s="21" t="e">
        <f>#REF!</f>
        <v>#REF!</v>
      </c>
      <c r="O44" s="21" t="e">
        <f>#REF!</f>
        <v>#REF!</v>
      </c>
      <c r="P44" s="21" t="e">
        <f>#REF!</f>
        <v>#REF!</v>
      </c>
      <c r="Q44" s="21" t="e">
        <f>#REF!</f>
        <v>#REF!</v>
      </c>
      <c r="R44" s="21" t="e">
        <f>#REF!</f>
        <v>#REF!</v>
      </c>
      <c r="S44" s="21" t="e">
        <f>#REF!</f>
        <v>#REF!</v>
      </c>
      <c r="T44" s="21" t="e">
        <f>#REF!</f>
        <v>#REF!</v>
      </c>
      <c r="U44" s="21" t="e">
        <f>#REF!</f>
        <v>#REF!</v>
      </c>
      <c r="V44" s="21" t="e">
        <f>#REF!</f>
        <v>#REF!</v>
      </c>
      <c r="W44" s="21" t="e">
        <f>#REF!</f>
        <v>#REF!</v>
      </c>
    </row>
    <row r="45" spans="1:23" s="22" customFormat="1" ht="47.25" outlineLevel="3">
      <c r="A45" s="69" t="s">
        <v>129</v>
      </c>
      <c r="B45" s="33">
        <v>960</v>
      </c>
      <c r="C45" s="72" t="s">
        <v>130</v>
      </c>
      <c r="D45" s="72" t="s">
        <v>131</v>
      </c>
      <c r="E45" s="72" t="s">
        <v>5</v>
      </c>
      <c r="F45" s="72"/>
      <c r="G45" s="73">
        <f>G47</f>
        <v>300000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s="22" customFormat="1" ht="31.5" outlineLevel="3">
      <c r="A46" s="69" t="s">
        <v>62</v>
      </c>
      <c r="B46" s="33">
        <v>960</v>
      </c>
      <c r="C46" s="72" t="s">
        <v>130</v>
      </c>
      <c r="D46" s="72" t="s">
        <v>131</v>
      </c>
      <c r="E46" s="72" t="s">
        <v>63</v>
      </c>
      <c r="F46" s="72"/>
      <c r="G46" s="73">
        <f>G47</f>
        <v>300000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s="22" customFormat="1" ht="31.5" outlineLevel="4">
      <c r="A47" s="71" t="s">
        <v>64</v>
      </c>
      <c r="B47" s="33">
        <v>960</v>
      </c>
      <c r="C47" s="74" t="s">
        <v>130</v>
      </c>
      <c r="D47" s="74" t="s">
        <v>131</v>
      </c>
      <c r="E47" s="74" t="s">
        <v>31</v>
      </c>
      <c r="F47" s="74"/>
      <c r="G47" s="75">
        <v>300000</v>
      </c>
      <c r="H47" s="21">
        <f aca="true" t="shared" si="4" ref="H47:W47">H54</f>
        <v>0</v>
      </c>
      <c r="I47" s="21">
        <f t="shared" si="4"/>
        <v>0</v>
      </c>
      <c r="J47" s="21">
        <f t="shared" si="4"/>
        <v>0</v>
      </c>
      <c r="K47" s="21">
        <f t="shared" si="4"/>
        <v>0</v>
      </c>
      <c r="L47" s="21">
        <f t="shared" si="4"/>
        <v>0</v>
      </c>
      <c r="M47" s="21">
        <f t="shared" si="4"/>
        <v>0</v>
      </c>
      <c r="N47" s="21">
        <f t="shared" si="4"/>
        <v>0</v>
      </c>
      <c r="O47" s="21">
        <f t="shared" si="4"/>
        <v>0</v>
      </c>
      <c r="P47" s="21">
        <f t="shared" si="4"/>
        <v>0</v>
      </c>
      <c r="Q47" s="21">
        <f t="shared" si="4"/>
        <v>0</v>
      </c>
      <c r="R47" s="21">
        <f t="shared" si="4"/>
        <v>0</v>
      </c>
      <c r="S47" s="21">
        <f t="shared" si="4"/>
        <v>0</v>
      </c>
      <c r="T47" s="21">
        <f t="shared" si="4"/>
        <v>0</v>
      </c>
      <c r="U47" s="21">
        <f t="shared" si="4"/>
        <v>0</v>
      </c>
      <c r="V47" s="21">
        <f t="shared" si="4"/>
        <v>0</v>
      </c>
      <c r="W47" s="21">
        <f t="shared" si="4"/>
        <v>0</v>
      </c>
    </row>
    <row r="48" spans="1:23" s="22" customFormat="1" ht="15.75" outlineLevel="5">
      <c r="A48" s="45" t="s">
        <v>36</v>
      </c>
      <c r="B48" s="56">
        <v>960</v>
      </c>
      <c r="C48" s="50" t="s">
        <v>37</v>
      </c>
      <c r="D48" s="50" t="s">
        <v>52</v>
      </c>
      <c r="E48" s="50" t="s">
        <v>5</v>
      </c>
      <c r="F48" s="51"/>
      <c r="G48" s="52">
        <f aca="true" t="shared" si="5" ref="G48:G53">G49</f>
        <v>315994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s="22" customFormat="1" ht="15.75" outlineLevel="3">
      <c r="A49" s="24" t="s">
        <v>28</v>
      </c>
      <c r="B49" s="33">
        <v>960</v>
      </c>
      <c r="C49" s="8" t="s">
        <v>29</v>
      </c>
      <c r="D49" s="8" t="s">
        <v>52</v>
      </c>
      <c r="E49" s="8" t="s">
        <v>5</v>
      </c>
      <c r="F49" s="9" t="s">
        <v>5</v>
      </c>
      <c r="G49" s="25">
        <f t="shared" si="5"/>
        <v>315994</v>
      </c>
      <c r="H49" s="19" t="e">
        <f>#REF!</f>
        <v>#REF!</v>
      </c>
      <c r="I49" s="19" t="e">
        <f>#REF!</f>
        <v>#REF!</v>
      </c>
      <c r="J49" s="19" t="e">
        <f>#REF!</f>
        <v>#REF!</v>
      </c>
      <c r="K49" s="19" t="e">
        <f>#REF!</f>
        <v>#REF!</v>
      </c>
      <c r="L49" s="19" t="e">
        <f>#REF!</f>
        <v>#REF!</v>
      </c>
      <c r="M49" s="19" t="e">
        <f>#REF!</f>
        <v>#REF!</v>
      </c>
      <c r="N49" s="19" t="e">
        <f>#REF!</f>
        <v>#REF!</v>
      </c>
      <c r="O49" s="19" t="e">
        <f>#REF!</f>
        <v>#REF!</v>
      </c>
      <c r="P49" s="19" t="e">
        <f>#REF!</f>
        <v>#REF!</v>
      </c>
      <c r="Q49" s="19" t="e">
        <f>#REF!</f>
        <v>#REF!</v>
      </c>
      <c r="R49" s="19" t="e">
        <f>#REF!</f>
        <v>#REF!</v>
      </c>
      <c r="S49" s="19" t="e">
        <f>#REF!</f>
        <v>#REF!</v>
      </c>
      <c r="T49" s="19" t="e">
        <f>#REF!</f>
        <v>#REF!</v>
      </c>
      <c r="U49" s="19" t="e">
        <f>#REF!</f>
        <v>#REF!</v>
      </c>
      <c r="V49" s="19" t="e">
        <f>#REF!</f>
        <v>#REF!</v>
      </c>
      <c r="W49" s="19" t="e">
        <f>#REF!</f>
        <v>#REF!</v>
      </c>
    </row>
    <row r="50" spans="1:23" s="22" customFormat="1" ht="31.5" outlineLevel="3">
      <c r="A50" s="18" t="s">
        <v>53</v>
      </c>
      <c r="B50" s="33">
        <v>960</v>
      </c>
      <c r="C50" s="8" t="s">
        <v>29</v>
      </c>
      <c r="D50" s="8" t="s">
        <v>54</v>
      </c>
      <c r="E50" s="8" t="s">
        <v>5</v>
      </c>
      <c r="F50" s="9"/>
      <c r="G50" s="25">
        <f t="shared" si="5"/>
        <v>315994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s="22" customFormat="1" ht="48.75" customHeight="1" outlineLevel="4">
      <c r="A51" s="18" t="s">
        <v>55</v>
      </c>
      <c r="B51" s="33">
        <v>960</v>
      </c>
      <c r="C51" s="8" t="s">
        <v>29</v>
      </c>
      <c r="D51" s="8" t="s">
        <v>56</v>
      </c>
      <c r="E51" s="8" t="s">
        <v>5</v>
      </c>
      <c r="F51" s="9"/>
      <c r="G51" s="25">
        <f t="shared" si="5"/>
        <v>315994</v>
      </c>
      <c r="H51" s="21">
        <f aca="true" t="shared" si="6" ref="H51:W51">H52</f>
        <v>0</v>
      </c>
      <c r="I51" s="21">
        <f t="shared" si="6"/>
        <v>0</v>
      </c>
      <c r="J51" s="21">
        <f t="shared" si="6"/>
        <v>0</v>
      </c>
      <c r="K51" s="21">
        <f t="shared" si="6"/>
        <v>0</v>
      </c>
      <c r="L51" s="21">
        <f t="shared" si="6"/>
        <v>0</v>
      </c>
      <c r="M51" s="21">
        <f t="shared" si="6"/>
        <v>0</v>
      </c>
      <c r="N51" s="21">
        <f t="shared" si="6"/>
        <v>0</v>
      </c>
      <c r="O51" s="21">
        <f t="shared" si="6"/>
        <v>0</v>
      </c>
      <c r="P51" s="21">
        <f t="shared" si="6"/>
        <v>0</v>
      </c>
      <c r="Q51" s="21">
        <f t="shared" si="6"/>
        <v>0</v>
      </c>
      <c r="R51" s="21">
        <f t="shared" si="6"/>
        <v>0</v>
      </c>
      <c r="S51" s="21">
        <f t="shared" si="6"/>
        <v>0</v>
      </c>
      <c r="T51" s="21">
        <f t="shared" si="6"/>
        <v>0</v>
      </c>
      <c r="U51" s="21">
        <f t="shared" si="6"/>
        <v>0</v>
      </c>
      <c r="V51" s="21">
        <f t="shared" si="6"/>
        <v>0</v>
      </c>
      <c r="W51" s="21">
        <f t="shared" si="6"/>
        <v>0</v>
      </c>
    </row>
    <row r="52" spans="1:23" s="22" customFormat="1" ht="31.5" outlineLevel="5">
      <c r="A52" s="24" t="s">
        <v>16</v>
      </c>
      <c r="B52" s="33">
        <v>960</v>
      </c>
      <c r="C52" s="8" t="s">
        <v>29</v>
      </c>
      <c r="D52" s="8" t="s">
        <v>68</v>
      </c>
      <c r="E52" s="8" t="s">
        <v>5</v>
      </c>
      <c r="F52" s="9" t="s">
        <v>5</v>
      </c>
      <c r="G52" s="25">
        <f>G53</f>
        <v>315994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s="22" customFormat="1" ht="63" outlineLevel="5">
      <c r="A53" s="20" t="s">
        <v>58</v>
      </c>
      <c r="B53" s="33">
        <v>960</v>
      </c>
      <c r="C53" s="8" t="s">
        <v>29</v>
      </c>
      <c r="D53" s="8" t="s">
        <v>68</v>
      </c>
      <c r="E53" s="8" t="s">
        <v>59</v>
      </c>
      <c r="F53" s="9" t="s">
        <v>10</v>
      </c>
      <c r="G53" s="25">
        <f t="shared" si="5"/>
        <v>315994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s="22" customFormat="1" ht="31.5" outlineLevel="6">
      <c r="A54" s="44" t="s">
        <v>60</v>
      </c>
      <c r="B54" s="60">
        <v>960</v>
      </c>
      <c r="C54" s="48" t="s">
        <v>29</v>
      </c>
      <c r="D54" s="48" t="s">
        <v>68</v>
      </c>
      <c r="E54" s="48" t="s">
        <v>30</v>
      </c>
      <c r="F54" s="48"/>
      <c r="G54" s="49">
        <v>315994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</row>
    <row r="55" spans="1:23" s="22" customFormat="1" ht="31.5" outlineLevel="6">
      <c r="A55" s="45" t="s">
        <v>110</v>
      </c>
      <c r="B55" s="56">
        <v>960</v>
      </c>
      <c r="C55" s="50" t="s">
        <v>116</v>
      </c>
      <c r="D55" s="50" t="s">
        <v>52</v>
      </c>
      <c r="E55" s="50" t="s">
        <v>5</v>
      </c>
      <c r="F55" s="50"/>
      <c r="G55" s="52">
        <f>G56+G61</f>
        <v>839873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</row>
    <row r="56" spans="1:23" s="22" customFormat="1" ht="15.75" outlineLevel="6">
      <c r="A56" s="20" t="s">
        <v>111</v>
      </c>
      <c r="B56" s="33">
        <v>960</v>
      </c>
      <c r="C56" s="8" t="s">
        <v>117</v>
      </c>
      <c r="D56" s="8" t="s">
        <v>52</v>
      </c>
      <c r="E56" s="8" t="s">
        <v>5</v>
      </c>
      <c r="F56" s="8"/>
      <c r="G56" s="21">
        <f>G57</f>
        <v>834873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</row>
    <row r="57" spans="1:23" s="22" customFormat="1" ht="31.5" outlineLevel="6">
      <c r="A57" s="32" t="s">
        <v>112</v>
      </c>
      <c r="B57" s="33">
        <v>960</v>
      </c>
      <c r="C57" s="8" t="s">
        <v>117</v>
      </c>
      <c r="D57" s="8" t="s">
        <v>118</v>
      </c>
      <c r="E57" s="8" t="s">
        <v>5</v>
      </c>
      <c r="F57" s="8"/>
      <c r="G57" s="21">
        <f>G58</f>
        <v>834873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</row>
    <row r="58" spans="1:23" s="22" customFormat="1" ht="47.25" outlineLevel="6">
      <c r="A58" s="20" t="s">
        <v>124</v>
      </c>
      <c r="B58" s="33">
        <v>960</v>
      </c>
      <c r="C58" s="8" t="s">
        <v>117</v>
      </c>
      <c r="D58" s="8" t="s">
        <v>119</v>
      </c>
      <c r="E58" s="8" t="s">
        <v>5</v>
      </c>
      <c r="F58" s="8"/>
      <c r="G58" s="21">
        <f>G59</f>
        <v>834873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</row>
    <row r="59" spans="1:23" s="22" customFormat="1" ht="31.5" outlineLevel="6">
      <c r="A59" s="20" t="s">
        <v>62</v>
      </c>
      <c r="B59" s="33">
        <v>960</v>
      </c>
      <c r="C59" s="8" t="s">
        <v>117</v>
      </c>
      <c r="D59" s="8" t="s">
        <v>119</v>
      </c>
      <c r="E59" s="8" t="s">
        <v>63</v>
      </c>
      <c r="F59" s="8"/>
      <c r="G59" s="21">
        <f>G60</f>
        <v>834873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</row>
    <row r="60" spans="1:23" s="22" customFormat="1" ht="31.5" outlineLevel="6">
      <c r="A60" s="54" t="s">
        <v>64</v>
      </c>
      <c r="B60" s="60">
        <v>960</v>
      </c>
      <c r="C60" s="48" t="s">
        <v>117</v>
      </c>
      <c r="D60" s="48" t="s">
        <v>119</v>
      </c>
      <c r="E60" s="48" t="s">
        <v>31</v>
      </c>
      <c r="F60" s="48"/>
      <c r="G60" s="49">
        <v>834873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</row>
    <row r="61" spans="1:23" s="22" customFormat="1" ht="31.5" outlineLevel="6">
      <c r="A61" s="64" t="s">
        <v>113</v>
      </c>
      <c r="B61" s="60">
        <v>960</v>
      </c>
      <c r="C61" s="8" t="s">
        <v>120</v>
      </c>
      <c r="D61" s="8" t="s">
        <v>52</v>
      </c>
      <c r="E61" s="8" t="s">
        <v>5</v>
      </c>
      <c r="F61" s="8"/>
      <c r="G61" s="21">
        <f>G62</f>
        <v>5000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</row>
    <row r="62" spans="1:23" s="22" customFormat="1" ht="47.25" outlineLevel="6">
      <c r="A62" s="32" t="s">
        <v>114</v>
      </c>
      <c r="B62" s="33">
        <v>960</v>
      </c>
      <c r="C62" s="8" t="s">
        <v>120</v>
      </c>
      <c r="D62" s="8" t="s">
        <v>121</v>
      </c>
      <c r="E62" s="8" t="s">
        <v>5</v>
      </c>
      <c r="F62" s="8"/>
      <c r="G62" s="21">
        <f>G63</f>
        <v>5000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</row>
    <row r="63" spans="1:23" s="22" customFormat="1" ht="63" outlineLevel="6">
      <c r="A63" s="20" t="s">
        <v>115</v>
      </c>
      <c r="B63" s="33">
        <v>960</v>
      </c>
      <c r="C63" s="8" t="s">
        <v>120</v>
      </c>
      <c r="D63" s="8" t="s">
        <v>122</v>
      </c>
      <c r="E63" s="8" t="s">
        <v>5</v>
      </c>
      <c r="F63" s="8"/>
      <c r="G63" s="21">
        <f>G64</f>
        <v>5000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</row>
    <row r="64" spans="1:23" s="22" customFormat="1" ht="31.5" outlineLevel="6">
      <c r="A64" s="20" t="s">
        <v>62</v>
      </c>
      <c r="B64" s="33">
        <v>960</v>
      </c>
      <c r="C64" s="8" t="s">
        <v>120</v>
      </c>
      <c r="D64" s="8" t="s">
        <v>123</v>
      </c>
      <c r="E64" s="8" t="s">
        <v>63</v>
      </c>
      <c r="F64" s="8"/>
      <c r="G64" s="21">
        <f>G65</f>
        <v>5000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</row>
    <row r="65" spans="1:23" s="22" customFormat="1" ht="31.5" outlineLevel="6">
      <c r="A65" s="54" t="s">
        <v>64</v>
      </c>
      <c r="B65" s="60">
        <v>960</v>
      </c>
      <c r="C65" s="48" t="s">
        <v>120</v>
      </c>
      <c r="D65" s="48" t="s">
        <v>123</v>
      </c>
      <c r="E65" s="48" t="s">
        <v>31</v>
      </c>
      <c r="F65" s="48"/>
      <c r="G65" s="49">
        <v>5000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</row>
    <row r="66" spans="1:23" s="22" customFormat="1" ht="15.75" outlineLevel="6">
      <c r="A66" s="45" t="s">
        <v>76</v>
      </c>
      <c r="B66" s="53">
        <v>960</v>
      </c>
      <c r="C66" s="58" t="s">
        <v>77</v>
      </c>
      <c r="D66" s="58" t="s">
        <v>52</v>
      </c>
      <c r="E66" s="58" t="s">
        <v>5</v>
      </c>
      <c r="F66" s="58"/>
      <c r="G66" s="59">
        <f>G67+G73</f>
        <v>2217508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</row>
    <row r="67" spans="1:23" s="22" customFormat="1" ht="15.75" outlineLevel="6">
      <c r="A67" s="20" t="s">
        <v>78</v>
      </c>
      <c r="B67" s="33" t="s">
        <v>47</v>
      </c>
      <c r="C67" s="8" t="s">
        <v>79</v>
      </c>
      <c r="D67" s="8" t="s">
        <v>52</v>
      </c>
      <c r="E67" s="8" t="s">
        <v>5</v>
      </c>
      <c r="F67" s="48"/>
      <c r="G67" s="21">
        <f>G68</f>
        <v>2216508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</row>
    <row r="68" spans="1:23" s="22" customFormat="1" ht="31.5" outlineLevel="6">
      <c r="A68" s="18" t="s">
        <v>53</v>
      </c>
      <c r="B68" s="33" t="s">
        <v>47</v>
      </c>
      <c r="C68" s="8" t="s">
        <v>79</v>
      </c>
      <c r="D68" s="8" t="s">
        <v>54</v>
      </c>
      <c r="E68" s="8" t="s">
        <v>5</v>
      </c>
      <c r="F68" s="48"/>
      <c r="G68" s="21">
        <f>G69</f>
        <v>2216508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</row>
    <row r="69" spans="1:23" s="22" customFormat="1" ht="31.5" outlineLevel="6">
      <c r="A69" s="18" t="s">
        <v>55</v>
      </c>
      <c r="B69" s="33" t="s">
        <v>47</v>
      </c>
      <c r="C69" s="8" t="s">
        <v>79</v>
      </c>
      <c r="D69" s="8" t="s">
        <v>56</v>
      </c>
      <c r="E69" s="8" t="s">
        <v>5</v>
      </c>
      <c r="F69" s="48"/>
      <c r="G69" s="21">
        <f>G70</f>
        <v>2216508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</row>
    <row r="70" spans="1:23" s="22" customFormat="1" ht="47.25" outlineLevel="6">
      <c r="A70" s="20" t="s">
        <v>80</v>
      </c>
      <c r="B70" s="33" t="s">
        <v>47</v>
      </c>
      <c r="C70" s="8" t="s">
        <v>79</v>
      </c>
      <c r="D70" s="8" t="s">
        <v>81</v>
      </c>
      <c r="E70" s="8" t="s">
        <v>5</v>
      </c>
      <c r="F70" s="48"/>
      <c r="G70" s="21">
        <f>G71</f>
        <v>2216508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</row>
    <row r="71" spans="1:23" s="22" customFormat="1" ht="31.5" outlineLevel="6">
      <c r="A71" s="20" t="s">
        <v>62</v>
      </c>
      <c r="B71" s="33" t="s">
        <v>47</v>
      </c>
      <c r="C71" s="8" t="s">
        <v>79</v>
      </c>
      <c r="D71" s="8" t="s">
        <v>81</v>
      </c>
      <c r="E71" s="8" t="s">
        <v>63</v>
      </c>
      <c r="F71" s="48"/>
      <c r="G71" s="21">
        <f>G72</f>
        <v>2216508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</row>
    <row r="72" spans="1:23" s="22" customFormat="1" ht="31.5" outlineLevel="6">
      <c r="A72" s="54" t="s">
        <v>64</v>
      </c>
      <c r="B72" s="60" t="s">
        <v>47</v>
      </c>
      <c r="C72" s="48" t="s">
        <v>79</v>
      </c>
      <c r="D72" s="48" t="s">
        <v>81</v>
      </c>
      <c r="E72" s="48" t="s">
        <v>31</v>
      </c>
      <c r="F72" s="48"/>
      <c r="G72" s="49">
        <v>2216508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</row>
    <row r="73" spans="1:23" s="22" customFormat="1" ht="16.5" outlineLevel="6">
      <c r="A73" s="20" t="s">
        <v>82</v>
      </c>
      <c r="B73" s="34">
        <v>960</v>
      </c>
      <c r="C73" s="8" t="s">
        <v>85</v>
      </c>
      <c r="D73" s="8" t="s">
        <v>86</v>
      </c>
      <c r="E73" s="8" t="s">
        <v>5</v>
      </c>
      <c r="F73" s="8"/>
      <c r="G73" s="21">
        <f>G74</f>
        <v>1000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</row>
    <row r="74" spans="1:23" s="22" customFormat="1" ht="31.5" outlineLevel="6">
      <c r="A74" s="32" t="s">
        <v>83</v>
      </c>
      <c r="B74" s="33">
        <v>960</v>
      </c>
      <c r="C74" s="8" t="s">
        <v>85</v>
      </c>
      <c r="D74" s="8" t="s">
        <v>87</v>
      </c>
      <c r="E74" s="8" t="s">
        <v>5</v>
      </c>
      <c r="F74" s="8"/>
      <c r="G74" s="21">
        <f>G75</f>
        <v>1000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</row>
    <row r="75" spans="1:23" s="22" customFormat="1" ht="47.25" outlineLevel="6">
      <c r="A75" s="20" t="s">
        <v>84</v>
      </c>
      <c r="B75" s="33">
        <v>960</v>
      </c>
      <c r="C75" s="8" t="s">
        <v>85</v>
      </c>
      <c r="D75" s="8" t="s">
        <v>87</v>
      </c>
      <c r="E75" s="8" t="s">
        <v>5</v>
      </c>
      <c r="F75" s="8"/>
      <c r="G75" s="21">
        <f>G76</f>
        <v>1000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</row>
    <row r="76" spans="1:23" s="22" customFormat="1" ht="31.5" outlineLevel="6">
      <c r="A76" s="20" t="s">
        <v>62</v>
      </c>
      <c r="B76" s="33">
        <v>960</v>
      </c>
      <c r="C76" s="8" t="s">
        <v>85</v>
      </c>
      <c r="D76" s="8" t="s">
        <v>87</v>
      </c>
      <c r="E76" s="8" t="s">
        <v>63</v>
      </c>
      <c r="F76" s="8"/>
      <c r="G76" s="21">
        <f>G77</f>
        <v>1000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</row>
    <row r="77" spans="1:23" s="22" customFormat="1" ht="31.5" outlineLevel="6">
      <c r="A77" s="54" t="s">
        <v>64</v>
      </c>
      <c r="B77" s="60" t="s">
        <v>47</v>
      </c>
      <c r="C77" s="48" t="s">
        <v>85</v>
      </c>
      <c r="D77" s="48" t="s">
        <v>87</v>
      </c>
      <c r="E77" s="48" t="s">
        <v>31</v>
      </c>
      <c r="F77" s="48"/>
      <c r="G77" s="49">
        <v>1000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</row>
    <row r="78" spans="1:23" s="22" customFormat="1" ht="18.75" outlineLevel="6">
      <c r="A78" s="43" t="s">
        <v>22</v>
      </c>
      <c r="B78" s="56">
        <v>960</v>
      </c>
      <c r="C78" s="46" t="s">
        <v>19</v>
      </c>
      <c r="D78" s="46" t="s">
        <v>52</v>
      </c>
      <c r="E78" s="46" t="s">
        <v>5</v>
      </c>
      <c r="F78" s="46"/>
      <c r="G78" s="47">
        <f>G79</f>
        <v>970000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22" customFormat="1" ht="31.5" outlineLevel="6">
      <c r="A79" s="32" t="s">
        <v>88</v>
      </c>
      <c r="B79" s="34">
        <v>960</v>
      </c>
      <c r="C79" s="8" t="s">
        <v>39</v>
      </c>
      <c r="D79" s="8" t="s">
        <v>69</v>
      </c>
      <c r="E79" s="8" t="s">
        <v>5</v>
      </c>
      <c r="F79" s="8"/>
      <c r="G79" s="21">
        <f>G80</f>
        <v>970000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6" ht="47.25" outlineLevel="6">
      <c r="A80" s="20" t="s">
        <v>70</v>
      </c>
      <c r="B80" s="33">
        <v>960</v>
      </c>
      <c r="C80" s="8" t="s">
        <v>39</v>
      </c>
      <c r="D80" s="8" t="s">
        <v>73</v>
      </c>
      <c r="E80" s="8" t="s">
        <v>5</v>
      </c>
      <c r="F80" s="8"/>
      <c r="G80" s="21">
        <f>G81</f>
        <v>970000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  <c r="P80" s="25" t="e">
        <f>#REF!</f>
        <v>#REF!</v>
      </c>
      <c r="Q80" s="25" t="e">
        <f>#REF!</f>
        <v>#REF!</v>
      </c>
      <c r="R80" s="25" t="e">
        <f>#REF!</f>
        <v>#REF!</v>
      </c>
      <c r="S80" s="25" t="e">
        <f>#REF!</f>
        <v>#REF!</v>
      </c>
      <c r="T80" s="25" t="e">
        <f>#REF!</f>
        <v>#REF!</v>
      </c>
      <c r="U80" s="25" t="e">
        <f>#REF!</f>
        <v>#REF!</v>
      </c>
      <c r="V80" s="25" t="e">
        <f>#REF!</f>
        <v>#REF!</v>
      </c>
      <c r="W80" s="23" t="e">
        <f>#REF!</f>
        <v>#REF!</v>
      </c>
      <c r="X80" s="7"/>
      <c r="Y80" s="2"/>
      <c r="Z80" s="3"/>
    </row>
    <row r="81" spans="1:26" ht="31.5" outlineLevel="6">
      <c r="A81" s="20" t="s">
        <v>62</v>
      </c>
      <c r="B81" s="33">
        <v>960</v>
      </c>
      <c r="C81" s="8" t="s">
        <v>39</v>
      </c>
      <c r="D81" s="8" t="s">
        <v>73</v>
      </c>
      <c r="E81" s="8" t="s">
        <v>63</v>
      </c>
      <c r="F81" s="8"/>
      <c r="G81" s="21">
        <f>G82</f>
        <v>970000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4"/>
      <c r="Y81" s="5"/>
      <c r="Z81" s="3"/>
    </row>
    <row r="82" spans="1:26" ht="31.5" outlineLevel="6">
      <c r="A82" s="54" t="s">
        <v>64</v>
      </c>
      <c r="B82" s="33">
        <v>960</v>
      </c>
      <c r="C82" s="48" t="s">
        <v>39</v>
      </c>
      <c r="D82" s="48" t="s">
        <v>73</v>
      </c>
      <c r="E82" s="48" t="s">
        <v>31</v>
      </c>
      <c r="F82" s="48"/>
      <c r="G82" s="49">
        <v>970000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4"/>
      <c r="Y82" s="5"/>
      <c r="Z82" s="3"/>
    </row>
    <row r="83" spans="1:26" ht="18.75" outlineLevel="6">
      <c r="A83" s="43" t="s">
        <v>23</v>
      </c>
      <c r="B83" s="56">
        <v>960</v>
      </c>
      <c r="C83" s="46" t="s">
        <v>18</v>
      </c>
      <c r="D83" s="46" t="s">
        <v>52</v>
      </c>
      <c r="E83" s="46" t="s">
        <v>5</v>
      </c>
      <c r="F83" s="46"/>
      <c r="G83" s="47">
        <f>G84</f>
        <v>1665618</v>
      </c>
      <c r="H83" s="25">
        <f>H84</f>
        <v>1397.92</v>
      </c>
      <c r="I83" s="25">
        <f aca="true" t="shared" si="7" ref="I83:W83">I84</f>
        <v>0</v>
      </c>
      <c r="J83" s="25">
        <f t="shared" si="7"/>
        <v>0</v>
      </c>
      <c r="K83" s="25">
        <f t="shared" si="7"/>
        <v>0</v>
      </c>
      <c r="L83" s="25">
        <f t="shared" si="7"/>
        <v>0</v>
      </c>
      <c r="M83" s="25">
        <f t="shared" si="7"/>
        <v>0</v>
      </c>
      <c r="N83" s="25">
        <f t="shared" si="7"/>
        <v>0</v>
      </c>
      <c r="O83" s="25">
        <f t="shared" si="7"/>
        <v>0</v>
      </c>
      <c r="P83" s="25">
        <f t="shared" si="7"/>
        <v>0</v>
      </c>
      <c r="Q83" s="25">
        <f t="shared" si="7"/>
        <v>0</v>
      </c>
      <c r="R83" s="25">
        <f t="shared" si="7"/>
        <v>0</v>
      </c>
      <c r="S83" s="25">
        <f t="shared" si="7"/>
        <v>0</v>
      </c>
      <c r="T83" s="25">
        <f t="shared" si="7"/>
        <v>0</v>
      </c>
      <c r="U83" s="25">
        <f t="shared" si="7"/>
        <v>0</v>
      </c>
      <c r="V83" s="25">
        <f t="shared" si="7"/>
        <v>0</v>
      </c>
      <c r="W83" s="23">
        <f t="shared" si="7"/>
        <v>0</v>
      </c>
      <c r="X83" s="1"/>
      <c r="Y83" s="2"/>
      <c r="Z83" s="3"/>
    </row>
    <row r="84" spans="1:26" ht="21" customHeight="1" outlineLevel="6">
      <c r="A84" s="20" t="s">
        <v>51</v>
      </c>
      <c r="B84" s="33">
        <v>960</v>
      </c>
      <c r="C84" s="8" t="s">
        <v>9</v>
      </c>
      <c r="D84" s="8" t="s">
        <v>52</v>
      </c>
      <c r="E84" s="8" t="s">
        <v>5</v>
      </c>
      <c r="F84" s="8"/>
      <c r="G84" s="21">
        <f>G85+G94</f>
        <v>1665618</v>
      </c>
      <c r="H84" s="25">
        <v>1397.92</v>
      </c>
      <c r="I84" s="28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3"/>
      <c r="X84" s="1"/>
      <c r="Y84" s="6"/>
      <c r="Z84" s="3"/>
    </row>
    <row r="85" spans="1:26" ht="15.75" outlineLevel="6">
      <c r="A85" s="30" t="s">
        <v>89</v>
      </c>
      <c r="B85" s="33">
        <v>960</v>
      </c>
      <c r="C85" s="8" t="s">
        <v>9</v>
      </c>
      <c r="D85" s="8" t="s">
        <v>71</v>
      </c>
      <c r="E85" s="8" t="s">
        <v>5</v>
      </c>
      <c r="F85" s="8"/>
      <c r="G85" s="21">
        <f>G86+G89+G91</f>
        <v>1615618</v>
      </c>
      <c r="H85" s="23"/>
      <c r="I85" s="28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3"/>
      <c r="X85" s="1"/>
      <c r="Y85" s="6"/>
      <c r="Z85" s="3"/>
    </row>
    <row r="86" spans="1:26" ht="51" customHeight="1" outlineLevel="6">
      <c r="A86" s="18" t="s">
        <v>75</v>
      </c>
      <c r="B86" s="33">
        <v>960</v>
      </c>
      <c r="C86" s="8" t="s">
        <v>9</v>
      </c>
      <c r="D86" s="8" t="s">
        <v>74</v>
      </c>
      <c r="E86" s="8" t="s">
        <v>5</v>
      </c>
      <c r="F86" s="8"/>
      <c r="G86" s="21">
        <f>G87</f>
        <v>1306618</v>
      </c>
      <c r="H86" s="23"/>
      <c r="I86" s="28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3"/>
      <c r="X86" s="1"/>
      <c r="Y86" s="6"/>
      <c r="Z86" s="3"/>
    </row>
    <row r="87" spans="1:26" ht="31.5" outlineLevel="6">
      <c r="A87" s="20" t="s">
        <v>62</v>
      </c>
      <c r="B87" s="33">
        <v>960</v>
      </c>
      <c r="C87" s="8" t="s">
        <v>9</v>
      </c>
      <c r="D87" s="8" t="s">
        <v>74</v>
      </c>
      <c r="E87" s="8" t="s">
        <v>63</v>
      </c>
      <c r="F87" s="8"/>
      <c r="G87" s="21">
        <f>G88</f>
        <v>1306618</v>
      </c>
      <c r="H87" s="23"/>
      <c r="I87" s="28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3"/>
      <c r="X87" s="1"/>
      <c r="Y87" s="6"/>
      <c r="Z87" s="3"/>
    </row>
    <row r="88" spans="1:23" s="22" customFormat="1" ht="31.5" outlineLevel="6">
      <c r="A88" s="54" t="s">
        <v>64</v>
      </c>
      <c r="B88" s="34">
        <v>960</v>
      </c>
      <c r="C88" s="48" t="s">
        <v>9</v>
      </c>
      <c r="D88" s="48" t="s">
        <v>74</v>
      </c>
      <c r="E88" s="48" t="s">
        <v>31</v>
      </c>
      <c r="F88" s="48"/>
      <c r="G88" s="49">
        <v>1306618</v>
      </c>
      <c r="H88" s="13" t="e">
        <f>#REF!+#REF!</f>
        <v>#REF!</v>
      </c>
      <c r="I88" s="13" t="e">
        <f>#REF!+#REF!</f>
        <v>#REF!</v>
      </c>
      <c r="J88" s="13" t="e">
        <f>#REF!+#REF!</f>
        <v>#REF!</v>
      </c>
      <c r="K88" s="13" t="e">
        <f>#REF!+#REF!</f>
        <v>#REF!</v>
      </c>
      <c r="L88" s="13" t="e">
        <f>#REF!+#REF!</f>
        <v>#REF!</v>
      </c>
      <c r="M88" s="13" t="e">
        <f>#REF!+#REF!</f>
        <v>#REF!</v>
      </c>
      <c r="N88" s="13" t="e">
        <f>#REF!+#REF!</f>
        <v>#REF!</v>
      </c>
      <c r="O88" s="13" t="e">
        <f>#REF!+#REF!</f>
        <v>#REF!</v>
      </c>
      <c r="P88" s="13" t="e">
        <f>#REF!+#REF!</f>
        <v>#REF!</v>
      </c>
      <c r="Q88" s="13" t="e">
        <f>#REF!+#REF!</f>
        <v>#REF!</v>
      </c>
      <c r="R88" s="13" t="e">
        <f>#REF!+#REF!</f>
        <v>#REF!</v>
      </c>
      <c r="S88" s="13" t="e">
        <f>#REF!+#REF!</f>
        <v>#REF!</v>
      </c>
      <c r="T88" s="13" t="e">
        <f>#REF!+#REF!</f>
        <v>#REF!</v>
      </c>
      <c r="U88" s="13" t="e">
        <f>#REF!+#REF!</f>
        <v>#REF!</v>
      </c>
      <c r="V88" s="13" t="e">
        <f>#REF!+#REF!</f>
        <v>#REF!</v>
      </c>
      <c r="W88" s="13" t="e">
        <f>#REF!+#REF!</f>
        <v>#REF!</v>
      </c>
    </row>
    <row r="89" spans="1:23" s="22" customFormat="1" ht="15.75" outlineLevel="5">
      <c r="A89" s="55" t="s">
        <v>65</v>
      </c>
      <c r="B89" s="33">
        <v>960</v>
      </c>
      <c r="C89" s="8" t="s">
        <v>9</v>
      </c>
      <c r="D89" s="8" t="s">
        <v>74</v>
      </c>
      <c r="E89" s="8" t="s">
        <v>66</v>
      </c>
      <c r="F89" s="8"/>
      <c r="G89" s="21">
        <f>G90</f>
        <v>9000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1:23" s="22" customFormat="1" ht="15.75" outlineLevel="5">
      <c r="A90" s="54" t="s">
        <v>32</v>
      </c>
      <c r="B90" s="33">
        <v>960</v>
      </c>
      <c r="C90" s="48" t="s">
        <v>9</v>
      </c>
      <c r="D90" s="48" t="s">
        <v>74</v>
      </c>
      <c r="E90" s="48" t="s">
        <v>33</v>
      </c>
      <c r="F90" s="48"/>
      <c r="G90" s="49">
        <v>9000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1:23" s="22" customFormat="1" ht="47.25" outlineLevel="5">
      <c r="A91" s="70" t="s">
        <v>132</v>
      </c>
      <c r="B91" s="33">
        <v>960</v>
      </c>
      <c r="C91" s="72" t="s">
        <v>9</v>
      </c>
      <c r="D91" s="72" t="s">
        <v>133</v>
      </c>
      <c r="E91" s="72" t="s">
        <v>5</v>
      </c>
      <c r="F91" s="73">
        <f>F92</f>
        <v>300000</v>
      </c>
      <c r="G91" s="21">
        <f>G92</f>
        <v>300000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3" s="22" customFormat="1" ht="31.5" outlineLevel="5">
      <c r="A92" s="69" t="s">
        <v>62</v>
      </c>
      <c r="B92" s="33">
        <v>960</v>
      </c>
      <c r="C92" s="72" t="s">
        <v>9</v>
      </c>
      <c r="D92" s="72" t="s">
        <v>133</v>
      </c>
      <c r="E92" s="72" t="s">
        <v>63</v>
      </c>
      <c r="F92" s="73">
        <f>F93</f>
        <v>300000</v>
      </c>
      <c r="G92" s="21">
        <f>G93</f>
        <v>300000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3" s="22" customFormat="1" ht="31.5" outlineLevel="5">
      <c r="A93" s="71" t="s">
        <v>64</v>
      </c>
      <c r="B93" s="33">
        <v>960</v>
      </c>
      <c r="C93" s="74" t="s">
        <v>9</v>
      </c>
      <c r="D93" s="74" t="s">
        <v>133</v>
      </c>
      <c r="E93" s="74" t="s">
        <v>31</v>
      </c>
      <c r="F93" s="75">
        <v>300000</v>
      </c>
      <c r="G93" s="49">
        <v>300000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1:23" s="22" customFormat="1" ht="31.5" outlineLevel="5">
      <c r="A94" s="30" t="s">
        <v>90</v>
      </c>
      <c r="B94" s="33">
        <v>960</v>
      </c>
      <c r="C94" s="8" t="s">
        <v>9</v>
      </c>
      <c r="D94" s="8" t="s">
        <v>92</v>
      </c>
      <c r="E94" s="8" t="s">
        <v>5</v>
      </c>
      <c r="F94" s="8"/>
      <c r="G94" s="21">
        <f>G95</f>
        <v>50000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1:23" s="22" customFormat="1" ht="47.25" outlineLevel="5">
      <c r="A95" s="18" t="s">
        <v>91</v>
      </c>
      <c r="B95" s="33">
        <v>960</v>
      </c>
      <c r="C95" s="8" t="s">
        <v>9</v>
      </c>
      <c r="D95" s="8" t="s">
        <v>93</v>
      </c>
      <c r="E95" s="8" t="s">
        <v>5</v>
      </c>
      <c r="F95" s="8"/>
      <c r="G95" s="21">
        <f>G96</f>
        <v>50000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s="22" customFormat="1" ht="31.5" outlineLevel="5">
      <c r="A96" s="20" t="s">
        <v>62</v>
      </c>
      <c r="B96" s="33">
        <v>960</v>
      </c>
      <c r="C96" s="8" t="s">
        <v>9</v>
      </c>
      <c r="D96" s="8" t="s">
        <v>93</v>
      </c>
      <c r="E96" s="8" t="s">
        <v>63</v>
      </c>
      <c r="F96" s="8"/>
      <c r="G96" s="21">
        <f>G97</f>
        <v>50000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1:23" s="22" customFormat="1" ht="31.5" outlineLevel="5">
      <c r="A97" s="54" t="s">
        <v>64</v>
      </c>
      <c r="B97" s="34">
        <v>960</v>
      </c>
      <c r="C97" s="48" t="s">
        <v>9</v>
      </c>
      <c r="D97" s="48" t="s">
        <v>93</v>
      </c>
      <c r="E97" s="48" t="s">
        <v>31</v>
      </c>
      <c r="F97" s="48"/>
      <c r="G97" s="49">
        <v>50000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1:23" s="22" customFormat="1" ht="18.75" outlineLevel="5">
      <c r="A98" s="43" t="s">
        <v>24</v>
      </c>
      <c r="B98" s="57" t="s">
        <v>47</v>
      </c>
      <c r="C98" s="46" t="s">
        <v>25</v>
      </c>
      <c r="D98" s="46" t="s">
        <v>52</v>
      </c>
      <c r="E98" s="46" t="s">
        <v>5</v>
      </c>
      <c r="F98" s="46"/>
      <c r="G98" s="47">
        <f aca="true" t="shared" si="8" ref="G98:G103">G99</f>
        <v>35000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1:23" s="22" customFormat="1" ht="16.5" outlineLevel="5">
      <c r="A99" s="20" t="s">
        <v>27</v>
      </c>
      <c r="B99" s="34">
        <v>960</v>
      </c>
      <c r="C99" s="8" t="s">
        <v>26</v>
      </c>
      <c r="D99" s="8" t="s">
        <v>52</v>
      </c>
      <c r="E99" s="8" t="s">
        <v>5</v>
      </c>
      <c r="F99" s="8"/>
      <c r="G99" s="21">
        <f t="shared" si="8"/>
        <v>35000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1:23" s="22" customFormat="1" ht="31.5" outlineLevel="5">
      <c r="A100" s="18" t="s">
        <v>53</v>
      </c>
      <c r="B100" s="34" t="s">
        <v>47</v>
      </c>
      <c r="C100" s="8" t="s">
        <v>26</v>
      </c>
      <c r="D100" s="8" t="s">
        <v>54</v>
      </c>
      <c r="E100" s="8" t="s">
        <v>5</v>
      </c>
      <c r="F100" s="8"/>
      <c r="G100" s="21">
        <f t="shared" si="8"/>
        <v>35000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s="22" customFormat="1" ht="33.75" customHeight="1" outlineLevel="5">
      <c r="A101" s="18" t="s">
        <v>55</v>
      </c>
      <c r="B101" s="35" t="s">
        <v>47</v>
      </c>
      <c r="C101" s="8" t="s">
        <v>26</v>
      </c>
      <c r="D101" s="8" t="s">
        <v>56</v>
      </c>
      <c r="E101" s="8" t="s">
        <v>5</v>
      </c>
      <c r="F101" s="8"/>
      <c r="G101" s="21">
        <f t="shared" si="8"/>
        <v>35000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s="22" customFormat="1" ht="47.25" outlineLevel="5">
      <c r="A102" s="20" t="s">
        <v>42</v>
      </c>
      <c r="B102" s="35" t="s">
        <v>47</v>
      </c>
      <c r="C102" s="8" t="s">
        <v>26</v>
      </c>
      <c r="D102" s="8" t="s">
        <v>72</v>
      </c>
      <c r="E102" s="8" t="s">
        <v>5</v>
      </c>
      <c r="F102" s="8"/>
      <c r="G102" s="21">
        <f t="shared" si="8"/>
        <v>35000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s="22" customFormat="1" ht="31.5" outlineLevel="5">
      <c r="A103" s="20" t="s">
        <v>62</v>
      </c>
      <c r="B103" s="35" t="s">
        <v>47</v>
      </c>
      <c r="C103" s="8" t="s">
        <v>26</v>
      </c>
      <c r="D103" s="8" t="s">
        <v>72</v>
      </c>
      <c r="E103" s="8" t="s">
        <v>63</v>
      </c>
      <c r="F103" s="8"/>
      <c r="G103" s="21">
        <f t="shared" si="8"/>
        <v>35000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s="22" customFormat="1" ht="31.5" outlineLevel="5">
      <c r="A104" s="54" t="s">
        <v>64</v>
      </c>
      <c r="B104" s="33">
        <v>960</v>
      </c>
      <c r="C104" s="48" t="s">
        <v>26</v>
      </c>
      <c r="D104" s="48" t="s">
        <v>72</v>
      </c>
      <c r="E104" s="48" t="s">
        <v>31</v>
      </c>
      <c r="F104" s="48"/>
      <c r="G104" s="49">
        <v>35000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s="22" customFormat="1" ht="63" outlineLevel="5">
      <c r="A105" s="43" t="s">
        <v>94</v>
      </c>
      <c r="B105" s="57" t="s">
        <v>47</v>
      </c>
      <c r="C105" s="46" t="s">
        <v>99</v>
      </c>
      <c r="D105" s="46" t="s">
        <v>52</v>
      </c>
      <c r="E105" s="46" t="s">
        <v>5</v>
      </c>
      <c r="F105" s="46"/>
      <c r="G105" s="47">
        <f aca="true" t="shared" si="9" ref="G105:G110">G106</f>
        <v>25000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s="22" customFormat="1" ht="23.25" customHeight="1" outlineLevel="5">
      <c r="A106" s="20" t="s">
        <v>95</v>
      </c>
      <c r="B106" s="34">
        <v>960</v>
      </c>
      <c r="C106" s="8" t="s">
        <v>100</v>
      </c>
      <c r="D106" s="8" t="s">
        <v>52</v>
      </c>
      <c r="E106" s="8" t="s">
        <v>5</v>
      </c>
      <c r="F106" s="8"/>
      <c r="G106" s="21">
        <f t="shared" si="9"/>
        <v>25000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s="22" customFormat="1" ht="31.5" outlineLevel="5">
      <c r="A107" s="18" t="s">
        <v>53</v>
      </c>
      <c r="B107" s="34" t="s">
        <v>47</v>
      </c>
      <c r="C107" s="8" t="s">
        <v>100</v>
      </c>
      <c r="D107" s="8" t="s">
        <v>54</v>
      </c>
      <c r="E107" s="8" t="s">
        <v>5</v>
      </c>
      <c r="F107" s="8"/>
      <c r="G107" s="21">
        <f t="shared" si="9"/>
        <v>25000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s="22" customFormat="1" ht="31.5" outlineLevel="5">
      <c r="A108" s="18" t="s">
        <v>55</v>
      </c>
      <c r="B108" s="35" t="s">
        <v>47</v>
      </c>
      <c r="C108" s="8" t="s">
        <v>100</v>
      </c>
      <c r="D108" s="8" t="s">
        <v>56</v>
      </c>
      <c r="E108" s="8" t="s">
        <v>5</v>
      </c>
      <c r="F108" s="8"/>
      <c r="G108" s="21">
        <f t="shared" si="9"/>
        <v>25000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s="22" customFormat="1" ht="99" customHeight="1" outlineLevel="5">
      <c r="A109" s="20" t="s">
        <v>96</v>
      </c>
      <c r="B109" s="35" t="s">
        <v>47</v>
      </c>
      <c r="C109" s="8" t="s">
        <v>100</v>
      </c>
      <c r="D109" s="8" t="s">
        <v>101</v>
      </c>
      <c r="E109" s="8" t="s">
        <v>5</v>
      </c>
      <c r="F109" s="8"/>
      <c r="G109" s="21">
        <f t="shared" si="9"/>
        <v>25000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s="22" customFormat="1" ht="21.75" customHeight="1" outlineLevel="5">
      <c r="A110" s="20" t="s">
        <v>97</v>
      </c>
      <c r="B110" s="35" t="s">
        <v>47</v>
      </c>
      <c r="C110" s="8" t="s">
        <v>26</v>
      </c>
      <c r="D110" s="8" t="s">
        <v>101</v>
      </c>
      <c r="E110" s="8" t="s">
        <v>102</v>
      </c>
      <c r="F110" s="8"/>
      <c r="G110" s="21">
        <f t="shared" si="9"/>
        <v>25000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s="22" customFormat="1" ht="22.5" customHeight="1" outlineLevel="5">
      <c r="A111" s="54" t="s">
        <v>98</v>
      </c>
      <c r="B111" s="61" t="s">
        <v>47</v>
      </c>
      <c r="C111" s="48" t="s">
        <v>26</v>
      </c>
      <c r="D111" s="48" t="s">
        <v>101</v>
      </c>
      <c r="E111" s="48" t="s">
        <v>103</v>
      </c>
      <c r="F111" s="48"/>
      <c r="G111" s="49">
        <v>25000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7" ht="18.75">
      <c r="A112" s="78" t="s">
        <v>11</v>
      </c>
      <c r="B112" s="78"/>
      <c r="C112" s="78"/>
      <c r="D112" s="78"/>
      <c r="E112" s="78"/>
      <c r="F112" s="78"/>
      <c r="G112" s="31">
        <f>G105+G98+G83+G78+G66+G48+G13+G55</f>
        <v>9197447</v>
      </c>
    </row>
  </sheetData>
  <sheetProtection/>
  <mergeCells count="9">
    <mergeCell ref="B1:G1"/>
    <mergeCell ref="B3:G3"/>
    <mergeCell ref="B4:G4"/>
    <mergeCell ref="B5:G5"/>
    <mergeCell ref="B6:G6"/>
    <mergeCell ref="A112:F112"/>
    <mergeCell ref="A10:W10"/>
    <mergeCell ref="A9:W9"/>
    <mergeCell ref="A8:W8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2015-10-31T06:06:52Z</cp:lastPrinted>
  <dcterms:created xsi:type="dcterms:W3CDTF">2008-11-11T04:53:42Z</dcterms:created>
  <dcterms:modified xsi:type="dcterms:W3CDTF">2020-07-30T00:35:13Z</dcterms:modified>
  <cp:category/>
  <cp:version/>
  <cp:contentType/>
  <cp:contentStatus/>
</cp:coreProperties>
</file>