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Расходы 2020 г." sheetId="1" r:id="rId1"/>
  </sheets>
  <definedNames>
    <definedName name="_xlnm.Print_Titles" localSheetId="0">'Расходы 2020 г.'!$12:$12</definedName>
  </definedNames>
  <calcPr fullCalcOnLoad="1"/>
</workbook>
</file>

<file path=xl/sharedStrings.xml><?xml version="1.0" encoding="utf-8"?>
<sst xmlns="http://schemas.openxmlformats.org/spreadsheetml/2006/main" count="422" uniqueCount="131">
  <si>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</si>
  <si>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</si>
  <si>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</si>
  <si>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</si>
  <si>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</si>
  <si>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</si>
  <si>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</si>
  <si>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</si>
  <si>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</si>
  <si>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</si>
  <si>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</si>
  <si>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</si>
  <si>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</si>
  <si>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</si>
  <si>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</si>
  <si>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</si>
  <si>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</si>
  <si>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</si>
  <si>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</si>
  <si>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</si>
  <si>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</si>
  <si>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</si>
  <si>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</si>
  <si>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</si>
  <si>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</si>
  <si>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</si>
  <si>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</si>
  <si>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</si>
  <si>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</si>
  <si>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</si>
  <si>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</si>
  <si>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</si>
  <si>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</si>
  <si>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</si>
  <si>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</si>
  <si>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</si>
  <si>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</si>
  <si>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</si>
  <si>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</si>
  <si>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</si>
  <si>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</si>
  <si>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</si>
  <si>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</si>
  <si>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</si>
  <si>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</si>
  <si>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</si>
  <si>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</si>
  <si>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</si>
  <si>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</si>
  <si>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</si>
  <si>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</si>
  <si>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</si>
  <si>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</si>
  <si>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</si>
  <si>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</si>
  <si>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</si>
  <si>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</si>
  <si>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</si>
  <si>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</si>
  <si>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</si>
  <si>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</si>
  <si>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</si>
  <si>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</si>
  <si>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</si>
  <si>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</si>
  <si>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</si>
  <si>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</si>
  <si>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</si>
  <si>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</si>
  <si>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</si>
  <si>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</si>
  <si>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</si>
  <si>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</si>
  <si>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</si>
  <si>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</si>
  <si>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</si>
  <si>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</si>
  <si>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</si>
  <si>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>Другие вопросы в области национальной экономики</t>
  </si>
  <si>
    <t>0412</t>
  </si>
  <si>
    <t>МП "Развитие субъектов малого и среднего предпринимательства в Григорьевском сельском поселении"</t>
  </si>
  <si>
    <t>0200000000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</si>
  <si>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</si>
  <si>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</si>
  <si>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</si>
  <si>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</si>
  <si>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</si>
  <si>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</si>
  <si>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</si>
  <si>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</si>
  <si>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</si>
  <si>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</si>
  <si>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</si>
  <si>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</si>
  <si>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</si>
  <si>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</si>
  <si>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</si>
  <si>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</si>
  <si>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</si>
  <si>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</si>
  <si>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 xml:space="preserve"> бюджета Григорьевского сельского поселения на 2020 год по разделам, подразделам, целевым статьям и видам расходов в соответствии с бюджетной классификацией РФ</t>
  </si>
  <si>
    <t>0107</t>
  </si>
  <si>
    <t>Обеспечение проведения выборов и референдумов</t>
  </si>
  <si>
    <t xml:space="preserve">Проведение выборов в органы местного самоуправления Григорьевского сельского поселения
</t>
  </si>
  <si>
    <t>9999915130</t>
  </si>
  <si>
    <t>Специальные расходы</t>
  </si>
  <si>
    <t>880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</si>
  <si>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</si>
  <si>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</si>
  <si>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</si>
  <si>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</si>
  <si>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</si>
  <si>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</si>
  <si>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</si>
  <si>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МП "Обеспечение пожарной безопасности на территории Григорьевского сельского поселения"</t>
  </si>
  <si>
    <t>0300000000</t>
  </si>
  <si>
    <t>0300015140</t>
  </si>
  <si>
    <t>Другие вопросы в области национальной безопасности и правоохранительной деятельности</t>
  </si>
  <si>
    <t>0314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</si>
  <si>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</si>
  <si>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</si>
  <si>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</si>
  <si>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 xml:space="preserve">к  решению муниципального комитета </t>
  </si>
  <si>
    <t>от 27.12.2019г №31</t>
  </si>
  <si>
    <r>
      <rPr>
        <sz val="12"/>
        <rFont val="Perpetua"/>
        <family val="1"/>
      </rPr>
      <t>"</t>
    </r>
    <r>
      <rPr>
        <sz val="12"/>
        <rFont val="Times New Roman"/>
        <family val="1"/>
      </rPr>
      <t xml:space="preserve">Приложение № 5 </t>
    </r>
  </si>
  <si>
    <t>0113</t>
  </si>
  <si>
    <t>Другие общегосударственные вопросы</t>
  </si>
  <si>
    <t>9999915160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</si>
  <si>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</si>
  <si>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 xml:space="preserve">Приложение № 1                                                                                                                                        к решению муниципального комитета Григорьевского сельского поселения </t>
  </si>
  <si>
    <t xml:space="preserve">                                                    от 27.02.2020 №6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</si>
</sst>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2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Border="1" applyAlignment="1">
      <alignment horizontal="center" vertical="center" wrapText="1" shrinkToFit="1"/>
    </xf>
    <xf numFmtId="17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 horizontal="center" vertical="center" shrinkToFit="1"/>
    </xf>
    <xf numFmtId="4" fontId="3" fillId="0" borderId="14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showGridLines="0" tabSelected="1" zoomScalePageLayoutView="0" workbookViewId="0" topLeftCell="A1">
      <selection activeCell="W9" sqref="W9"/>
    </sheetView>
  </sheetViews>
  <sheetFormatPr defaultColWidth="9.00390625" defaultRowHeight="12.75" outlineLevelRow="6"/>
  <cols>
    <col min="1" max="1" width="67.625" style="10" customWidth="1"/>
    <col min="2" max="2" width="8.875" style="10" customWidth="1"/>
    <col min="3" max="3" width="15.75390625" style="10" customWidth="1"/>
    <col min="4" max="4" width="9.00390625" style="10" customWidth="1"/>
    <col min="5" max="5" width="0" style="10" hidden="1" customWidth="1"/>
    <col min="6" max="6" width="14.125" style="10" customWidth="1"/>
    <col min="7" max="22" width="0" style="10" hidden="1" customWidth="1"/>
    <col min="23" max="16384" width="9.125" style="10" customWidth="1"/>
  </cols>
  <sheetData>
    <row r="1" spans="1:24" s="57" customFormat="1" ht="51" customHeight="1">
      <c r="A1" s="55" t="s">
        <v>45</v>
      </c>
      <c r="B1" s="58" t="s">
        <v>129</v>
      </c>
      <c r="C1" s="58"/>
      <c r="D1" s="58"/>
      <c r="E1" s="58"/>
      <c r="F1" s="58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6"/>
    </row>
    <row r="2" spans="1:24" s="57" customFormat="1" ht="13.5" customHeight="1">
      <c r="A2" s="55"/>
      <c r="B2" s="59" t="s">
        <v>130</v>
      </c>
      <c r="C2" s="59"/>
      <c r="D2" s="59"/>
      <c r="E2" s="59"/>
      <c r="F2" s="59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6"/>
    </row>
    <row r="5" spans="1:24" ht="20.25" customHeight="1">
      <c r="A5" s="34" t="s">
        <v>45</v>
      </c>
      <c r="B5" s="64" t="s">
        <v>124</v>
      </c>
      <c r="C5" s="64"/>
      <c r="D5" s="64"/>
      <c r="E5" s="64"/>
      <c r="F5" s="6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11"/>
    </row>
    <row r="6" spans="1:24" ht="13.5" customHeight="1">
      <c r="A6" s="34"/>
      <c r="B6" s="64" t="s">
        <v>122</v>
      </c>
      <c r="C6" s="64"/>
      <c r="D6" s="64"/>
      <c r="E6" s="64"/>
      <c r="F6" s="6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11"/>
    </row>
    <row r="7" spans="1:24" ht="13.5" customHeight="1">
      <c r="A7" s="34"/>
      <c r="B7" s="64" t="s">
        <v>46</v>
      </c>
      <c r="C7" s="64"/>
      <c r="D7" s="64"/>
      <c r="E7" s="64"/>
      <c r="F7" s="6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11"/>
    </row>
    <row r="8" spans="1:24" ht="15" customHeight="1">
      <c r="A8" s="34" t="s">
        <v>47</v>
      </c>
      <c r="B8" s="64" t="s">
        <v>123</v>
      </c>
      <c r="C8" s="64"/>
      <c r="D8" s="64"/>
      <c r="E8" s="64"/>
      <c r="F8" s="6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11"/>
    </row>
    <row r="9" spans="1:22" ht="30.75" customHeight="1">
      <c r="A9" s="63" t="s">
        <v>18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2" ht="57" customHeight="1">
      <c r="A10" s="62" t="s">
        <v>100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15.75">
      <c r="A11" s="61" t="s">
        <v>44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30">
      <c r="A12" s="12" t="s">
        <v>0</v>
      </c>
      <c r="B12" s="12" t="s">
        <v>1</v>
      </c>
      <c r="C12" s="12" t="s">
        <v>2</v>
      </c>
      <c r="D12" s="12" t="s">
        <v>3</v>
      </c>
      <c r="E12" s="12" t="s">
        <v>4</v>
      </c>
      <c r="F12" s="12" t="s">
        <v>12</v>
      </c>
      <c r="G12" s="12" t="s">
        <v>12</v>
      </c>
      <c r="H12" s="12" t="s">
        <v>12</v>
      </c>
      <c r="I12" s="12" t="s">
        <v>12</v>
      </c>
      <c r="J12" s="12" t="s">
        <v>12</v>
      </c>
      <c r="K12" s="12" t="s">
        <v>12</v>
      </c>
      <c r="L12" s="12" t="s">
        <v>12</v>
      </c>
      <c r="M12" s="12" t="s">
        <v>12</v>
      </c>
      <c r="N12" s="12" t="s">
        <v>12</v>
      </c>
      <c r="O12" s="12" t="s">
        <v>12</v>
      </c>
      <c r="P12" s="12" t="s">
        <v>12</v>
      </c>
      <c r="Q12" s="12" t="s">
        <v>12</v>
      </c>
      <c r="R12" s="12" t="s">
        <v>12</v>
      </c>
      <c r="S12" s="12" t="s">
        <v>12</v>
      </c>
      <c r="T12" s="12" t="s">
        <v>12</v>
      </c>
      <c r="U12" s="12" t="s">
        <v>12</v>
      </c>
      <c r="V12" s="12" t="s">
        <v>12</v>
      </c>
    </row>
    <row r="13" spans="1:22" ht="18.75" customHeight="1" outlineLevel="2">
      <c r="A13" s="45" t="s">
        <v>22</v>
      </c>
      <c r="B13" s="46" t="s">
        <v>21</v>
      </c>
      <c r="C13" s="46" t="s">
        <v>48</v>
      </c>
      <c r="D13" s="46" t="s">
        <v>5</v>
      </c>
      <c r="E13" s="46"/>
      <c r="F13" s="47">
        <f>F14+F20+F36+F30+F42</f>
        <v>3128454</v>
      </c>
      <c r="G13" s="13" t="e">
        <f>G14+#REF!+G20+#REF!+#REF!+#REF!+G36+#REF!+#REF!</f>
        <v>#REF!</v>
      </c>
      <c r="H13" s="13" t="e">
        <f>H14+#REF!+H20+#REF!+#REF!+#REF!+H36+#REF!+#REF!</f>
        <v>#REF!</v>
      </c>
      <c r="I13" s="13" t="e">
        <f>I14+#REF!+I20+#REF!+#REF!+#REF!+I36+#REF!+#REF!</f>
        <v>#REF!</v>
      </c>
      <c r="J13" s="13" t="e">
        <f>J14+#REF!+J20+#REF!+#REF!+#REF!+J36+#REF!+#REF!</f>
        <v>#REF!</v>
      </c>
      <c r="K13" s="13" t="e">
        <f>K14+#REF!+K20+#REF!+#REF!+#REF!+K36+#REF!+#REF!</f>
        <v>#REF!</v>
      </c>
      <c r="L13" s="13" t="e">
        <f>L14+#REF!+L20+#REF!+#REF!+#REF!+L36+#REF!+#REF!</f>
        <v>#REF!</v>
      </c>
      <c r="M13" s="13" t="e">
        <f>M14+#REF!+M20+#REF!+#REF!+#REF!+M36+#REF!+#REF!</f>
        <v>#REF!</v>
      </c>
      <c r="N13" s="13" t="e">
        <f>N14+#REF!+N20+#REF!+#REF!+#REF!+N36+#REF!+#REF!</f>
        <v>#REF!</v>
      </c>
      <c r="O13" s="13" t="e">
        <f>O14+#REF!+O20+#REF!+#REF!+#REF!+O36+#REF!+#REF!</f>
        <v>#REF!</v>
      </c>
      <c r="P13" s="13" t="e">
        <f>P14+#REF!+P20+#REF!+#REF!+#REF!+P36+#REF!+#REF!</f>
        <v>#REF!</v>
      </c>
      <c r="Q13" s="13" t="e">
        <f>Q14+#REF!+Q20+#REF!+#REF!+#REF!+Q36+#REF!+#REF!</f>
        <v>#REF!</v>
      </c>
      <c r="R13" s="13" t="e">
        <f>R14+#REF!+R20+#REF!+#REF!+#REF!+R36+#REF!+#REF!</f>
        <v>#REF!</v>
      </c>
      <c r="S13" s="13" t="e">
        <f>S14+#REF!+S20+#REF!+#REF!+#REF!+S36+#REF!+#REF!</f>
        <v>#REF!</v>
      </c>
      <c r="T13" s="13" t="e">
        <f>T14+#REF!+T20+#REF!+#REF!+#REF!+T36+#REF!+#REF!</f>
        <v>#REF!</v>
      </c>
      <c r="U13" s="13" t="e">
        <f>U14+#REF!+U20+#REF!+#REF!+#REF!+U36+#REF!+#REF!</f>
        <v>#REF!</v>
      </c>
      <c r="V13" s="13" t="e">
        <f>V14+#REF!+V20+#REF!+#REF!+#REF!+V36+#REF!+#REF!</f>
        <v>#REF!</v>
      </c>
    </row>
    <row r="14" spans="1:22" s="17" customFormat="1" ht="33" customHeight="1" outlineLevel="3">
      <c r="A14" s="14" t="s">
        <v>13</v>
      </c>
      <c r="B14" s="15" t="s">
        <v>6</v>
      </c>
      <c r="C14" s="15" t="s">
        <v>48</v>
      </c>
      <c r="D14" s="15" t="s">
        <v>5</v>
      </c>
      <c r="E14" s="15"/>
      <c r="F14" s="16">
        <f>F15</f>
        <v>851042</v>
      </c>
      <c r="G14" s="16" t="e">
        <f aca="true" t="shared" si="0" ref="G14:V14">G15</f>
        <v>#REF!</v>
      </c>
      <c r="H14" s="16" t="e">
        <f t="shared" si="0"/>
        <v>#REF!</v>
      </c>
      <c r="I14" s="16" t="e">
        <f t="shared" si="0"/>
        <v>#REF!</v>
      </c>
      <c r="J14" s="16" t="e">
        <f t="shared" si="0"/>
        <v>#REF!</v>
      </c>
      <c r="K14" s="16" t="e">
        <f t="shared" si="0"/>
        <v>#REF!</v>
      </c>
      <c r="L14" s="16" t="e">
        <f t="shared" si="0"/>
        <v>#REF!</v>
      </c>
      <c r="M14" s="16" t="e">
        <f t="shared" si="0"/>
        <v>#REF!</v>
      </c>
      <c r="N14" s="16" t="e">
        <f t="shared" si="0"/>
        <v>#REF!</v>
      </c>
      <c r="O14" s="16" t="e">
        <f t="shared" si="0"/>
        <v>#REF!</v>
      </c>
      <c r="P14" s="16" t="e">
        <f t="shared" si="0"/>
        <v>#REF!</v>
      </c>
      <c r="Q14" s="16" t="e">
        <f t="shared" si="0"/>
        <v>#REF!</v>
      </c>
      <c r="R14" s="16" t="e">
        <f t="shared" si="0"/>
        <v>#REF!</v>
      </c>
      <c r="S14" s="16" t="e">
        <f t="shared" si="0"/>
        <v>#REF!</v>
      </c>
      <c r="T14" s="16" t="e">
        <f t="shared" si="0"/>
        <v>#REF!</v>
      </c>
      <c r="U14" s="16" t="e">
        <f t="shared" si="0"/>
        <v>#REF!</v>
      </c>
      <c r="V14" s="16" t="e">
        <f t="shared" si="0"/>
        <v>#REF!</v>
      </c>
    </row>
    <row r="15" spans="1:22" ht="34.5" customHeight="1" outlineLevel="3">
      <c r="A15" s="18" t="s">
        <v>49</v>
      </c>
      <c r="B15" s="8" t="s">
        <v>6</v>
      </c>
      <c r="C15" s="8" t="s">
        <v>50</v>
      </c>
      <c r="D15" s="8" t="s">
        <v>5</v>
      </c>
      <c r="E15" s="8"/>
      <c r="F15" s="21">
        <f>F16</f>
        <v>851042</v>
      </c>
      <c r="G15" s="19" t="e">
        <f aca="true" t="shared" si="1" ref="G15:V15">G17</f>
        <v>#REF!</v>
      </c>
      <c r="H15" s="19" t="e">
        <f t="shared" si="1"/>
        <v>#REF!</v>
      </c>
      <c r="I15" s="19" t="e">
        <f t="shared" si="1"/>
        <v>#REF!</v>
      </c>
      <c r="J15" s="19" t="e">
        <f t="shared" si="1"/>
        <v>#REF!</v>
      </c>
      <c r="K15" s="19" t="e">
        <f t="shared" si="1"/>
        <v>#REF!</v>
      </c>
      <c r="L15" s="19" t="e">
        <f t="shared" si="1"/>
        <v>#REF!</v>
      </c>
      <c r="M15" s="19" t="e">
        <f t="shared" si="1"/>
        <v>#REF!</v>
      </c>
      <c r="N15" s="19" t="e">
        <f t="shared" si="1"/>
        <v>#REF!</v>
      </c>
      <c r="O15" s="19" t="e">
        <f t="shared" si="1"/>
        <v>#REF!</v>
      </c>
      <c r="P15" s="19" t="e">
        <f t="shared" si="1"/>
        <v>#REF!</v>
      </c>
      <c r="Q15" s="19" t="e">
        <f t="shared" si="1"/>
        <v>#REF!</v>
      </c>
      <c r="R15" s="19" t="e">
        <f t="shared" si="1"/>
        <v>#REF!</v>
      </c>
      <c r="S15" s="19" t="e">
        <f t="shared" si="1"/>
        <v>#REF!</v>
      </c>
      <c r="T15" s="19" t="e">
        <f t="shared" si="1"/>
        <v>#REF!</v>
      </c>
      <c r="U15" s="19" t="e">
        <f t="shared" si="1"/>
        <v>#REF!</v>
      </c>
      <c r="V15" s="19" t="e">
        <f t="shared" si="1"/>
        <v>#REF!</v>
      </c>
    </row>
    <row r="16" spans="1:22" ht="35.25" customHeight="1" outlineLevel="3">
      <c r="A16" s="18" t="s">
        <v>52</v>
      </c>
      <c r="B16" s="8" t="s">
        <v>6</v>
      </c>
      <c r="C16" s="8" t="s">
        <v>51</v>
      </c>
      <c r="D16" s="8" t="s">
        <v>5</v>
      </c>
      <c r="E16" s="8"/>
      <c r="F16" s="21">
        <f>F17</f>
        <v>851042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8.75" customHeight="1" outlineLevel="4">
      <c r="A17" s="20" t="s">
        <v>39</v>
      </c>
      <c r="B17" s="8" t="s">
        <v>6</v>
      </c>
      <c r="C17" s="8" t="s">
        <v>53</v>
      </c>
      <c r="D17" s="8" t="s">
        <v>5</v>
      </c>
      <c r="E17" s="8"/>
      <c r="F17" s="21">
        <f>F18</f>
        <v>851042</v>
      </c>
      <c r="G17" s="21" t="e">
        <f>#REF!</f>
        <v>#REF!</v>
      </c>
      <c r="H17" s="21" t="e">
        <f>#REF!</f>
        <v>#REF!</v>
      </c>
      <c r="I17" s="21" t="e">
        <f>#REF!</f>
        <v>#REF!</v>
      </c>
      <c r="J17" s="21" t="e">
        <f>#REF!</f>
        <v>#REF!</v>
      </c>
      <c r="K17" s="21" t="e">
        <f>#REF!</f>
        <v>#REF!</v>
      </c>
      <c r="L17" s="21" t="e">
        <f>#REF!</f>
        <v>#REF!</v>
      </c>
      <c r="M17" s="21" t="e">
        <f>#REF!</f>
        <v>#REF!</v>
      </c>
      <c r="N17" s="21" t="e">
        <f>#REF!</f>
        <v>#REF!</v>
      </c>
      <c r="O17" s="21" t="e">
        <f>#REF!</f>
        <v>#REF!</v>
      </c>
      <c r="P17" s="21" t="e">
        <f>#REF!</f>
        <v>#REF!</v>
      </c>
      <c r="Q17" s="21" t="e">
        <f>#REF!</f>
        <v>#REF!</v>
      </c>
      <c r="R17" s="21" t="e">
        <f>#REF!</f>
        <v>#REF!</v>
      </c>
      <c r="S17" s="21" t="e">
        <f>#REF!</f>
        <v>#REF!</v>
      </c>
      <c r="T17" s="21" t="e">
        <f>#REF!</f>
        <v>#REF!</v>
      </c>
      <c r="U17" s="21" t="e">
        <f>#REF!</f>
        <v>#REF!</v>
      </c>
      <c r="V17" s="21" t="e">
        <f>#REF!</f>
        <v>#REF!</v>
      </c>
    </row>
    <row r="18" spans="1:22" ht="74.25" customHeight="1" outlineLevel="4">
      <c r="A18" s="20" t="s">
        <v>56</v>
      </c>
      <c r="B18" s="8" t="s">
        <v>6</v>
      </c>
      <c r="C18" s="8" t="s">
        <v>53</v>
      </c>
      <c r="D18" s="8" t="s">
        <v>57</v>
      </c>
      <c r="E18" s="8"/>
      <c r="F18" s="21">
        <f>F19</f>
        <v>851042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s="39" customFormat="1" ht="36.75" customHeight="1" outlineLevel="4">
      <c r="A19" s="35" t="s">
        <v>54</v>
      </c>
      <c r="B19" s="36" t="s">
        <v>6</v>
      </c>
      <c r="C19" s="36" t="s">
        <v>53</v>
      </c>
      <c r="D19" s="36" t="s">
        <v>31</v>
      </c>
      <c r="E19" s="36"/>
      <c r="F19" s="37">
        <v>851042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s="22" customFormat="1" ht="49.5" customHeight="1" outlineLevel="3">
      <c r="A20" s="20" t="s">
        <v>14</v>
      </c>
      <c r="B20" s="8" t="s">
        <v>7</v>
      </c>
      <c r="C20" s="8" t="s">
        <v>48</v>
      </c>
      <c r="D20" s="8" t="s">
        <v>5</v>
      </c>
      <c r="E20" s="8"/>
      <c r="F20" s="21">
        <f>F21</f>
        <v>1462958</v>
      </c>
      <c r="G20" s="21">
        <f aca="true" t="shared" si="2" ref="G20:V20">G21</f>
        <v>8918.7</v>
      </c>
      <c r="H20" s="21">
        <f t="shared" si="2"/>
        <v>8918.7</v>
      </c>
      <c r="I20" s="21">
        <f t="shared" si="2"/>
        <v>8918.7</v>
      </c>
      <c r="J20" s="21">
        <f t="shared" si="2"/>
        <v>8918.7</v>
      </c>
      <c r="K20" s="21">
        <f t="shared" si="2"/>
        <v>8918.7</v>
      </c>
      <c r="L20" s="21">
        <f t="shared" si="2"/>
        <v>8918.7</v>
      </c>
      <c r="M20" s="21">
        <f t="shared" si="2"/>
        <v>8918.7</v>
      </c>
      <c r="N20" s="21">
        <f t="shared" si="2"/>
        <v>8918.7</v>
      </c>
      <c r="O20" s="21">
        <f t="shared" si="2"/>
        <v>8918.7</v>
      </c>
      <c r="P20" s="21">
        <f t="shared" si="2"/>
        <v>8918.7</v>
      </c>
      <c r="Q20" s="21">
        <f t="shared" si="2"/>
        <v>8918.7</v>
      </c>
      <c r="R20" s="21">
        <f t="shared" si="2"/>
        <v>8918.7</v>
      </c>
      <c r="S20" s="21">
        <f t="shared" si="2"/>
        <v>8918.7</v>
      </c>
      <c r="T20" s="21">
        <f t="shared" si="2"/>
        <v>8918.7</v>
      </c>
      <c r="U20" s="21">
        <f t="shared" si="2"/>
        <v>8918.7</v>
      </c>
      <c r="V20" s="21">
        <f t="shared" si="2"/>
        <v>8918.7</v>
      </c>
    </row>
    <row r="21" spans="1:22" s="22" customFormat="1" ht="33.75" customHeight="1" outlineLevel="3">
      <c r="A21" s="18" t="s">
        <v>49</v>
      </c>
      <c r="B21" s="8" t="s">
        <v>7</v>
      </c>
      <c r="C21" s="8" t="s">
        <v>50</v>
      </c>
      <c r="D21" s="8" t="s">
        <v>5</v>
      </c>
      <c r="E21" s="8"/>
      <c r="F21" s="21">
        <f>F22</f>
        <v>1462958</v>
      </c>
      <c r="G21" s="19">
        <f aca="true" t="shared" si="3" ref="G21:V21">G23</f>
        <v>8918.7</v>
      </c>
      <c r="H21" s="19">
        <f t="shared" si="3"/>
        <v>8918.7</v>
      </c>
      <c r="I21" s="19">
        <f t="shared" si="3"/>
        <v>8918.7</v>
      </c>
      <c r="J21" s="19">
        <f t="shared" si="3"/>
        <v>8918.7</v>
      </c>
      <c r="K21" s="19">
        <f t="shared" si="3"/>
        <v>8918.7</v>
      </c>
      <c r="L21" s="19">
        <f t="shared" si="3"/>
        <v>8918.7</v>
      </c>
      <c r="M21" s="19">
        <f t="shared" si="3"/>
        <v>8918.7</v>
      </c>
      <c r="N21" s="19">
        <f t="shared" si="3"/>
        <v>8918.7</v>
      </c>
      <c r="O21" s="19">
        <f t="shared" si="3"/>
        <v>8918.7</v>
      </c>
      <c r="P21" s="19">
        <f t="shared" si="3"/>
        <v>8918.7</v>
      </c>
      <c r="Q21" s="19">
        <f t="shared" si="3"/>
        <v>8918.7</v>
      </c>
      <c r="R21" s="19">
        <f t="shared" si="3"/>
        <v>8918.7</v>
      </c>
      <c r="S21" s="19">
        <f t="shared" si="3"/>
        <v>8918.7</v>
      </c>
      <c r="T21" s="19">
        <f t="shared" si="3"/>
        <v>8918.7</v>
      </c>
      <c r="U21" s="19">
        <f t="shared" si="3"/>
        <v>8918.7</v>
      </c>
      <c r="V21" s="19">
        <f t="shared" si="3"/>
        <v>8918.7</v>
      </c>
    </row>
    <row r="22" spans="1:22" s="22" customFormat="1" ht="37.5" customHeight="1" outlineLevel="3">
      <c r="A22" s="18" t="s">
        <v>52</v>
      </c>
      <c r="B22" s="8" t="s">
        <v>7</v>
      </c>
      <c r="C22" s="8" t="s">
        <v>51</v>
      </c>
      <c r="D22" s="8" t="s">
        <v>5</v>
      </c>
      <c r="E22" s="8"/>
      <c r="F22" s="21">
        <f>F23</f>
        <v>1462958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s="22" customFormat="1" ht="47.25" outlineLevel="4">
      <c r="A23" s="14" t="s">
        <v>42</v>
      </c>
      <c r="B23" s="8" t="s">
        <v>7</v>
      </c>
      <c r="C23" s="8" t="s">
        <v>55</v>
      </c>
      <c r="D23" s="8" t="s">
        <v>5</v>
      </c>
      <c r="E23" s="8"/>
      <c r="F23" s="21">
        <f>F24+F26+F28</f>
        <v>1462958</v>
      </c>
      <c r="G23" s="21">
        <f aca="true" t="shared" si="4" ref="G23:V23">G25</f>
        <v>8918.7</v>
      </c>
      <c r="H23" s="21">
        <f t="shared" si="4"/>
        <v>8918.7</v>
      </c>
      <c r="I23" s="21">
        <f t="shared" si="4"/>
        <v>8918.7</v>
      </c>
      <c r="J23" s="21">
        <f t="shared" si="4"/>
        <v>8918.7</v>
      </c>
      <c r="K23" s="21">
        <f t="shared" si="4"/>
        <v>8918.7</v>
      </c>
      <c r="L23" s="21">
        <f t="shared" si="4"/>
        <v>8918.7</v>
      </c>
      <c r="M23" s="21">
        <f t="shared" si="4"/>
        <v>8918.7</v>
      </c>
      <c r="N23" s="21">
        <f t="shared" si="4"/>
        <v>8918.7</v>
      </c>
      <c r="O23" s="21">
        <f t="shared" si="4"/>
        <v>8918.7</v>
      </c>
      <c r="P23" s="21">
        <f t="shared" si="4"/>
        <v>8918.7</v>
      </c>
      <c r="Q23" s="21">
        <f t="shared" si="4"/>
        <v>8918.7</v>
      </c>
      <c r="R23" s="21">
        <f t="shared" si="4"/>
        <v>8918.7</v>
      </c>
      <c r="S23" s="21">
        <f t="shared" si="4"/>
        <v>8918.7</v>
      </c>
      <c r="T23" s="21">
        <f t="shared" si="4"/>
        <v>8918.7</v>
      </c>
      <c r="U23" s="21">
        <f t="shared" si="4"/>
        <v>8918.7</v>
      </c>
      <c r="V23" s="21">
        <f t="shared" si="4"/>
        <v>8918.7</v>
      </c>
    </row>
    <row r="24" spans="1:22" s="22" customFormat="1" ht="63" outlineLevel="4">
      <c r="A24" s="20" t="s">
        <v>56</v>
      </c>
      <c r="B24" s="8" t="s">
        <v>7</v>
      </c>
      <c r="C24" s="8" t="s">
        <v>55</v>
      </c>
      <c r="D24" s="8" t="s">
        <v>57</v>
      </c>
      <c r="E24" s="8"/>
      <c r="F24" s="21">
        <f>F25</f>
        <v>1356620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s="38" customFormat="1" ht="37.5" customHeight="1" outlineLevel="5">
      <c r="A25" s="35" t="s">
        <v>54</v>
      </c>
      <c r="B25" s="36" t="s">
        <v>7</v>
      </c>
      <c r="C25" s="36" t="s">
        <v>55</v>
      </c>
      <c r="D25" s="36" t="s">
        <v>31</v>
      </c>
      <c r="E25" s="36"/>
      <c r="F25" s="37">
        <f>1041951+314669</f>
        <v>1356620</v>
      </c>
      <c r="G25" s="21">
        <v>8918.7</v>
      </c>
      <c r="H25" s="21">
        <v>8918.7</v>
      </c>
      <c r="I25" s="21">
        <v>8918.7</v>
      </c>
      <c r="J25" s="21">
        <v>8918.7</v>
      </c>
      <c r="K25" s="21">
        <v>8918.7</v>
      </c>
      <c r="L25" s="21">
        <v>8918.7</v>
      </c>
      <c r="M25" s="21">
        <v>8918.7</v>
      </c>
      <c r="N25" s="21">
        <v>8918.7</v>
      </c>
      <c r="O25" s="21">
        <v>8918.7</v>
      </c>
      <c r="P25" s="21">
        <v>8918.7</v>
      </c>
      <c r="Q25" s="21">
        <v>8918.7</v>
      </c>
      <c r="R25" s="21">
        <v>8918.7</v>
      </c>
      <c r="S25" s="21">
        <v>8918.7</v>
      </c>
      <c r="T25" s="21">
        <v>8918.7</v>
      </c>
      <c r="U25" s="21">
        <v>8918.7</v>
      </c>
      <c r="V25" s="21">
        <v>8918.7</v>
      </c>
    </row>
    <row r="26" spans="1:22" s="22" customFormat="1" ht="31.5" outlineLevel="5">
      <c r="A26" s="20" t="s">
        <v>58</v>
      </c>
      <c r="B26" s="8" t="s">
        <v>7</v>
      </c>
      <c r="C26" s="8" t="s">
        <v>55</v>
      </c>
      <c r="D26" s="8" t="s">
        <v>59</v>
      </c>
      <c r="E26" s="8"/>
      <c r="F26" s="21">
        <f>F27</f>
        <v>103222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22" customFormat="1" ht="31.5" outlineLevel="5">
      <c r="A27" s="52" t="s">
        <v>60</v>
      </c>
      <c r="B27" s="36" t="s">
        <v>7</v>
      </c>
      <c r="C27" s="36" t="s">
        <v>55</v>
      </c>
      <c r="D27" s="36" t="s">
        <v>32</v>
      </c>
      <c r="E27" s="36"/>
      <c r="F27" s="37">
        <f>1200+100000+2022</f>
        <v>103222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s="22" customFormat="1" ht="15.75" outlineLevel="5">
      <c r="A28" s="53" t="s">
        <v>61</v>
      </c>
      <c r="B28" s="8" t="s">
        <v>7</v>
      </c>
      <c r="C28" s="8" t="s">
        <v>55</v>
      </c>
      <c r="D28" s="8" t="s">
        <v>62</v>
      </c>
      <c r="E28" s="8"/>
      <c r="F28" s="21">
        <f>F29</f>
        <v>3116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15.75" outlineLevel="5">
      <c r="A29" s="52" t="s">
        <v>33</v>
      </c>
      <c r="B29" s="36" t="s">
        <v>7</v>
      </c>
      <c r="C29" s="36" t="s">
        <v>55</v>
      </c>
      <c r="D29" s="36" t="s">
        <v>34</v>
      </c>
      <c r="E29" s="36"/>
      <c r="F29" s="37">
        <f>500+2016+600</f>
        <v>3116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s="22" customFormat="1" ht="15.75" outlineLevel="3">
      <c r="A30" s="20" t="s">
        <v>102</v>
      </c>
      <c r="B30" s="8" t="s">
        <v>101</v>
      </c>
      <c r="C30" s="8" t="s">
        <v>48</v>
      </c>
      <c r="D30" s="8" t="s">
        <v>5</v>
      </c>
      <c r="E30" s="8"/>
      <c r="F30" s="21">
        <f>F31</f>
        <v>504454</v>
      </c>
      <c r="G30" s="21" t="e">
        <f>#REF!</f>
        <v>#REF!</v>
      </c>
      <c r="H30" s="21" t="e">
        <f>#REF!</f>
        <v>#REF!</v>
      </c>
      <c r="I30" s="21" t="e">
        <f>#REF!</f>
        <v>#REF!</v>
      </c>
      <c r="J30" s="21" t="e">
        <f>#REF!</f>
        <v>#REF!</v>
      </c>
      <c r="K30" s="21" t="e">
        <f>#REF!</f>
        <v>#REF!</v>
      </c>
      <c r="L30" s="21" t="e">
        <f>#REF!</f>
        <v>#REF!</v>
      </c>
      <c r="M30" s="21" t="e">
        <f>#REF!</f>
        <v>#REF!</v>
      </c>
      <c r="N30" s="21" t="e">
        <f>#REF!</f>
        <v>#REF!</v>
      </c>
      <c r="O30" s="21" t="e">
        <f>#REF!</f>
        <v>#REF!</v>
      </c>
      <c r="P30" s="21" t="e">
        <f>#REF!</f>
        <v>#REF!</v>
      </c>
      <c r="Q30" s="21" t="e">
        <f>#REF!</f>
        <v>#REF!</v>
      </c>
      <c r="R30" s="21" t="e">
        <f>#REF!</f>
        <v>#REF!</v>
      </c>
      <c r="S30" s="21" t="e">
        <f>#REF!</f>
        <v>#REF!</v>
      </c>
      <c r="T30" s="21" t="e">
        <f>#REF!</f>
        <v>#REF!</v>
      </c>
      <c r="U30" s="21" t="e">
        <f>#REF!</f>
        <v>#REF!</v>
      </c>
      <c r="V30" s="21" t="e">
        <f>#REF!</f>
        <v>#REF!</v>
      </c>
    </row>
    <row r="31" spans="1:22" s="22" customFormat="1" ht="31.5" outlineLevel="3">
      <c r="A31" s="18" t="s">
        <v>49</v>
      </c>
      <c r="B31" s="8" t="s">
        <v>101</v>
      </c>
      <c r="C31" s="8" t="s">
        <v>50</v>
      </c>
      <c r="D31" s="8" t="s">
        <v>5</v>
      </c>
      <c r="E31" s="8"/>
      <c r="F31" s="21">
        <f>F32</f>
        <v>504454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2" customFormat="1" ht="31.5" outlineLevel="3">
      <c r="A32" s="18" t="s">
        <v>52</v>
      </c>
      <c r="B32" s="8" t="s">
        <v>101</v>
      </c>
      <c r="C32" s="8" t="s">
        <v>51</v>
      </c>
      <c r="D32" s="8" t="s">
        <v>5</v>
      </c>
      <c r="E32" s="8"/>
      <c r="F32" s="21">
        <f>F33</f>
        <v>504454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2" customFormat="1" ht="33" customHeight="1" outlineLevel="4">
      <c r="A33" s="20" t="s">
        <v>103</v>
      </c>
      <c r="B33" s="8" t="s">
        <v>101</v>
      </c>
      <c r="C33" s="8" t="s">
        <v>104</v>
      </c>
      <c r="D33" s="8" t="s">
        <v>5</v>
      </c>
      <c r="E33" s="8"/>
      <c r="F33" s="21">
        <f>F35</f>
        <v>504454</v>
      </c>
      <c r="G33" s="21">
        <f aca="true" t="shared" si="5" ref="G33:V33">G35</f>
        <v>0</v>
      </c>
      <c r="H33" s="21">
        <f t="shared" si="5"/>
        <v>0</v>
      </c>
      <c r="I33" s="21">
        <f t="shared" si="5"/>
        <v>0</v>
      </c>
      <c r="J33" s="21">
        <f t="shared" si="5"/>
        <v>0</v>
      </c>
      <c r="K33" s="21">
        <f t="shared" si="5"/>
        <v>0</v>
      </c>
      <c r="L33" s="21">
        <f t="shared" si="5"/>
        <v>0</v>
      </c>
      <c r="M33" s="21">
        <f t="shared" si="5"/>
        <v>0</v>
      </c>
      <c r="N33" s="21">
        <f t="shared" si="5"/>
        <v>0</v>
      </c>
      <c r="O33" s="21">
        <f t="shared" si="5"/>
        <v>0</v>
      </c>
      <c r="P33" s="21">
        <f t="shared" si="5"/>
        <v>0</v>
      </c>
      <c r="Q33" s="21">
        <f t="shared" si="5"/>
        <v>0</v>
      </c>
      <c r="R33" s="21">
        <f t="shared" si="5"/>
        <v>0</v>
      </c>
      <c r="S33" s="21">
        <f t="shared" si="5"/>
        <v>0</v>
      </c>
      <c r="T33" s="21">
        <f t="shared" si="5"/>
        <v>0</v>
      </c>
      <c r="U33" s="21">
        <f t="shared" si="5"/>
        <v>0</v>
      </c>
      <c r="V33" s="21">
        <f t="shared" si="5"/>
        <v>0</v>
      </c>
    </row>
    <row r="34" spans="1:22" s="22" customFormat="1" ht="15.75" outlineLevel="4">
      <c r="A34" s="53" t="s">
        <v>61</v>
      </c>
      <c r="B34" s="8" t="s">
        <v>101</v>
      </c>
      <c r="C34" s="8" t="s">
        <v>104</v>
      </c>
      <c r="D34" s="8" t="s">
        <v>62</v>
      </c>
      <c r="E34" s="8"/>
      <c r="F34" s="21">
        <f>F35</f>
        <v>504454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s="22" customFormat="1" ht="15.75" outlineLevel="5">
      <c r="A35" s="52" t="s">
        <v>105</v>
      </c>
      <c r="B35" s="36" t="s">
        <v>101</v>
      </c>
      <c r="C35" s="36" t="s">
        <v>104</v>
      </c>
      <c r="D35" s="36" t="s">
        <v>106</v>
      </c>
      <c r="E35" s="36"/>
      <c r="F35" s="37">
        <v>504454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22" customFormat="1" ht="15.75" outlineLevel="3">
      <c r="A36" s="20" t="s">
        <v>15</v>
      </c>
      <c r="B36" s="8" t="s">
        <v>8</v>
      </c>
      <c r="C36" s="8" t="s">
        <v>48</v>
      </c>
      <c r="D36" s="8" t="s">
        <v>5</v>
      </c>
      <c r="E36" s="8"/>
      <c r="F36" s="21">
        <f>F37</f>
        <v>10000</v>
      </c>
      <c r="G36" s="21" t="e">
        <f>#REF!</f>
        <v>#REF!</v>
      </c>
      <c r="H36" s="21" t="e">
        <f>#REF!</f>
        <v>#REF!</v>
      </c>
      <c r="I36" s="21" t="e">
        <f>#REF!</f>
        <v>#REF!</v>
      </c>
      <c r="J36" s="21" t="e">
        <f>#REF!</f>
        <v>#REF!</v>
      </c>
      <c r="K36" s="21" t="e">
        <f>#REF!</f>
        <v>#REF!</v>
      </c>
      <c r="L36" s="21" t="e">
        <f>#REF!</f>
        <v>#REF!</v>
      </c>
      <c r="M36" s="21" t="e">
        <f>#REF!</f>
        <v>#REF!</v>
      </c>
      <c r="N36" s="21" t="e">
        <f>#REF!</f>
        <v>#REF!</v>
      </c>
      <c r="O36" s="21" t="e">
        <f>#REF!</f>
        <v>#REF!</v>
      </c>
      <c r="P36" s="21" t="e">
        <f>#REF!</f>
        <v>#REF!</v>
      </c>
      <c r="Q36" s="21" t="e">
        <f>#REF!</f>
        <v>#REF!</v>
      </c>
      <c r="R36" s="21" t="e">
        <f>#REF!</f>
        <v>#REF!</v>
      </c>
      <c r="S36" s="21" t="e">
        <f>#REF!</f>
        <v>#REF!</v>
      </c>
      <c r="T36" s="21" t="e">
        <f>#REF!</f>
        <v>#REF!</v>
      </c>
      <c r="U36" s="21" t="e">
        <f>#REF!</f>
        <v>#REF!</v>
      </c>
      <c r="V36" s="21" t="e">
        <f>#REF!</f>
        <v>#REF!</v>
      </c>
    </row>
    <row r="37" spans="1:22" s="22" customFormat="1" ht="31.5" outlineLevel="3">
      <c r="A37" s="18" t="s">
        <v>49</v>
      </c>
      <c r="B37" s="8" t="s">
        <v>8</v>
      </c>
      <c r="C37" s="8" t="s">
        <v>50</v>
      </c>
      <c r="D37" s="8" t="s">
        <v>5</v>
      </c>
      <c r="E37" s="8"/>
      <c r="F37" s="21">
        <f>F38</f>
        <v>10000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22" customFormat="1" ht="31.5" outlineLevel="3">
      <c r="A38" s="18" t="s">
        <v>52</v>
      </c>
      <c r="B38" s="8" t="s">
        <v>8</v>
      </c>
      <c r="C38" s="8" t="s">
        <v>51</v>
      </c>
      <c r="D38" s="8" t="s">
        <v>5</v>
      </c>
      <c r="E38" s="8"/>
      <c r="F38" s="21">
        <f>F39</f>
        <v>10000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s="22" customFormat="1" ht="31.5" outlineLevel="4">
      <c r="A39" s="20" t="s">
        <v>41</v>
      </c>
      <c r="B39" s="8" t="s">
        <v>8</v>
      </c>
      <c r="C39" s="8" t="s">
        <v>63</v>
      </c>
      <c r="D39" s="8" t="s">
        <v>5</v>
      </c>
      <c r="E39" s="8"/>
      <c r="F39" s="21">
        <f>F41</f>
        <v>10000</v>
      </c>
      <c r="G39" s="21">
        <f aca="true" t="shared" si="6" ref="G39:V39">G41</f>
        <v>0</v>
      </c>
      <c r="H39" s="21">
        <f t="shared" si="6"/>
        <v>0</v>
      </c>
      <c r="I39" s="21">
        <f t="shared" si="6"/>
        <v>0</v>
      </c>
      <c r="J39" s="21">
        <f t="shared" si="6"/>
        <v>0</v>
      </c>
      <c r="K39" s="21">
        <f t="shared" si="6"/>
        <v>0</v>
      </c>
      <c r="L39" s="21">
        <f t="shared" si="6"/>
        <v>0</v>
      </c>
      <c r="M39" s="21">
        <f t="shared" si="6"/>
        <v>0</v>
      </c>
      <c r="N39" s="21">
        <f t="shared" si="6"/>
        <v>0</v>
      </c>
      <c r="O39" s="21">
        <f t="shared" si="6"/>
        <v>0</v>
      </c>
      <c r="P39" s="21">
        <f t="shared" si="6"/>
        <v>0</v>
      </c>
      <c r="Q39" s="21">
        <f t="shared" si="6"/>
        <v>0</v>
      </c>
      <c r="R39" s="21">
        <f t="shared" si="6"/>
        <v>0</v>
      </c>
      <c r="S39" s="21">
        <f t="shared" si="6"/>
        <v>0</v>
      </c>
      <c r="T39" s="21">
        <f t="shared" si="6"/>
        <v>0</v>
      </c>
      <c r="U39" s="21">
        <f t="shared" si="6"/>
        <v>0</v>
      </c>
      <c r="V39" s="21">
        <f t="shared" si="6"/>
        <v>0</v>
      </c>
    </row>
    <row r="40" spans="1:22" s="22" customFormat="1" ht="15.75" outlineLevel="4">
      <c r="A40" s="53" t="s">
        <v>61</v>
      </c>
      <c r="B40" s="8" t="s">
        <v>8</v>
      </c>
      <c r="C40" s="8" t="s">
        <v>63</v>
      </c>
      <c r="D40" s="8" t="s">
        <v>62</v>
      </c>
      <c r="E40" s="8"/>
      <c r="F40" s="21">
        <f>F41</f>
        <v>10000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s="22" customFormat="1" ht="15.75" outlineLevel="5">
      <c r="A41" s="52" t="s">
        <v>36</v>
      </c>
      <c r="B41" s="36" t="s">
        <v>8</v>
      </c>
      <c r="C41" s="36" t="s">
        <v>63</v>
      </c>
      <c r="D41" s="36" t="s">
        <v>35</v>
      </c>
      <c r="E41" s="36"/>
      <c r="F41" s="37">
        <v>10000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22" customFormat="1" ht="15.75" outlineLevel="3">
      <c r="A42" s="20" t="s">
        <v>126</v>
      </c>
      <c r="B42" s="8" t="s">
        <v>125</v>
      </c>
      <c r="C42" s="8" t="s">
        <v>48</v>
      </c>
      <c r="D42" s="8" t="s">
        <v>5</v>
      </c>
      <c r="E42" s="8"/>
      <c r="F42" s="21">
        <f>F43</f>
        <v>300000</v>
      </c>
      <c r="G42" s="21" t="e">
        <f>#REF!</f>
        <v>#REF!</v>
      </c>
      <c r="H42" s="21" t="e">
        <f>#REF!</f>
        <v>#REF!</v>
      </c>
      <c r="I42" s="21" t="e">
        <f>#REF!</f>
        <v>#REF!</v>
      </c>
      <c r="J42" s="21" t="e">
        <f>#REF!</f>
        <v>#REF!</v>
      </c>
      <c r="K42" s="21" t="e">
        <f>#REF!</f>
        <v>#REF!</v>
      </c>
      <c r="L42" s="21" t="e">
        <f>#REF!</f>
        <v>#REF!</v>
      </c>
      <c r="M42" s="21" t="e">
        <f>#REF!</f>
        <v>#REF!</v>
      </c>
      <c r="N42" s="21" t="e">
        <f>#REF!</f>
        <v>#REF!</v>
      </c>
      <c r="O42" s="21" t="e">
        <f>#REF!</f>
        <v>#REF!</v>
      </c>
      <c r="P42" s="21" t="e">
        <f>#REF!</f>
        <v>#REF!</v>
      </c>
      <c r="Q42" s="21" t="e">
        <f>#REF!</f>
        <v>#REF!</v>
      </c>
      <c r="R42" s="21" t="e">
        <f>#REF!</f>
        <v>#REF!</v>
      </c>
      <c r="S42" s="21" t="e">
        <f>#REF!</f>
        <v>#REF!</v>
      </c>
      <c r="T42" s="21" t="e">
        <f>#REF!</f>
        <v>#REF!</v>
      </c>
      <c r="U42" s="21" t="e">
        <f>#REF!</f>
        <v>#REF!</v>
      </c>
      <c r="V42" s="21" t="e">
        <f>#REF!</f>
        <v>#REF!</v>
      </c>
    </row>
    <row r="43" spans="1:22" s="22" customFormat="1" ht="31.5" outlineLevel="3">
      <c r="A43" s="18" t="s">
        <v>49</v>
      </c>
      <c r="B43" s="8" t="s">
        <v>125</v>
      </c>
      <c r="C43" s="8" t="s">
        <v>50</v>
      </c>
      <c r="D43" s="8" t="s">
        <v>5</v>
      </c>
      <c r="E43" s="8"/>
      <c r="F43" s="21">
        <f>F44</f>
        <v>300000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s="22" customFormat="1" ht="31.5" outlineLevel="3">
      <c r="A44" s="18" t="s">
        <v>52</v>
      </c>
      <c r="B44" s="8" t="s">
        <v>125</v>
      </c>
      <c r="C44" s="8" t="s">
        <v>51</v>
      </c>
      <c r="D44" s="8" t="s">
        <v>5</v>
      </c>
      <c r="E44" s="8"/>
      <c r="F44" s="21">
        <f>F45</f>
        <v>300000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s="22" customFormat="1" ht="47.25" outlineLevel="4">
      <c r="A45" s="20" t="s">
        <v>128</v>
      </c>
      <c r="B45" s="8" t="s">
        <v>125</v>
      </c>
      <c r="C45" s="8" t="s">
        <v>127</v>
      </c>
      <c r="D45" s="8" t="s">
        <v>5</v>
      </c>
      <c r="E45" s="8"/>
      <c r="F45" s="21">
        <f>F47</f>
        <v>300000</v>
      </c>
      <c r="G45" s="21">
        <f aca="true" t="shared" si="7" ref="G45:V45">G47</f>
        <v>0</v>
      </c>
      <c r="H45" s="21">
        <f t="shared" si="7"/>
        <v>0</v>
      </c>
      <c r="I45" s="21">
        <f t="shared" si="7"/>
        <v>0</v>
      </c>
      <c r="J45" s="21">
        <f t="shared" si="7"/>
        <v>0</v>
      </c>
      <c r="K45" s="21">
        <f t="shared" si="7"/>
        <v>0</v>
      </c>
      <c r="L45" s="21">
        <f t="shared" si="7"/>
        <v>0</v>
      </c>
      <c r="M45" s="21">
        <f t="shared" si="7"/>
        <v>0</v>
      </c>
      <c r="N45" s="21">
        <f t="shared" si="7"/>
        <v>0</v>
      </c>
      <c r="O45" s="21">
        <f t="shared" si="7"/>
        <v>0</v>
      </c>
      <c r="P45" s="21">
        <f t="shared" si="7"/>
        <v>0</v>
      </c>
      <c r="Q45" s="21">
        <f t="shared" si="7"/>
        <v>0</v>
      </c>
      <c r="R45" s="21">
        <f t="shared" si="7"/>
        <v>0</v>
      </c>
      <c r="S45" s="21">
        <f t="shared" si="7"/>
        <v>0</v>
      </c>
      <c r="T45" s="21">
        <f t="shared" si="7"/>
        <v>0</v>
      </c>
      <c r="U45" s="21">
        <f t="shared" si="7"/>
        <v>0</v>
      </c>
      <c r="V45" s="21">
        <f t="shared" si="7"/>
        <v>0</v>
      </c>
    </row>
    <row r="46" spans="1:22" s="22" customFormat="1" ht="31.5" outlineLevel="4">
      <c r="A46" s="20" t="s">
        <v>58</v>
      </c>
      <c r="B46" s="8" t="s">
        <v>125</v>
      </c>
      <c r="C46" s="8" t="s">
        <v>127</v>
      </c>
      <c r="D46" s="8" t="s">
        <v>59</v>
      </c>
      <c r="E46" s="8"/>
      <c r="F46" s="21">
        <f>F47</f>
        <v>300000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s="22" customFormat="1" ht="31.5" outlineLevel="5">
      <c r="A47" s="52" t="s">
        <v>60</v>
      </c>
      <c r="B47" s="36" t="s">
        <v>125</v>
      </c>
      <c r="C47" s="36" t="s">
        <v>127</v>
      </c>
      <c r="D47" s="36" t="s">
        <v>32</v>
      </c>
      <c r="E47" s="36"/>
      <c r="F47" s="37">
        <v>300000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22" customFormat="1" ht="15.75" outlineLevel="6">
      <c r="A48" s="48" t="s">
        <v>37</v>
      </c>
      <c r="B48" s="49" t="s">
        <v>38</v>
      </c>
      <c r="C48" s="49" t="s">
        <v>48</v>
      </c>
      <c r="D48" s="49" t="s">
        <v>5</v>
      </c>
      <c r="E48" s="51"/>
      <c r="F48" s="50">
        <f aca="true" t="shared" si="8" ref="F48:F53">F49</f>
        <v>315994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5" ht="15.75" outlineLevel="6">
      <c r="A49" s="24" t="s">
        <v>29</v>
      </c>
      <c r="B49" s="8" t="s">
        <v>30</v>
      </c>
      <c r="C49" s="8" t="s">
        <v>48</v>
      </c>
      <c r="D49" s="8" t="s">
        <v>5</v>
      </c>
      <c r="E49" s="9" t="s">
        <v>5</v>
      </c>
      <c r="F49" s="25">
        <f t="shared" si="8"/>
        <v>315994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 t="e">
        <f>#REF!</f>
        <v>#REF!</v>
      </c>
      <c r="P49" s="25" t="e">
        <f>#REF!</f>
        <v>#REF!</v>
      </c>
      <c r="Q49" s="25" t="e">
        <f>#REF!</f>
        <v>#REF!</v>
      </c>
      <c r="R49" s="25" t="e">
        <f>#REF!</f>
        <v>#REF!</v>
      </c>
      <c r="S49" s="25" t="e">
        <f>#REF!</f>
        <v>#REF!</v>
      </c>
      <c r="T49" s="25" t="e">
        <f>#REF!</f>
        <v>#REF!</v>
      </c>
      <c r="U49" s="25" t="e">
        <f>#REF!</f>
        <v>#REF!</v>
      </c>
      <c r="V49" s="23" t="e">
        <f>#REF!</f>
        <v>#REF!</v>
      </c>
      <c r="W49" s="7"/>
      <c r="X49" s="2"/>
      <c r="Y49" s="3"/>
    </row>
    <row r="50" spans="1:25" ht="31.5" outlineLevel="6">
      <c r="A50" s="18" t="s">
        <v>49</v>
      </c>
      <c r="B50" s="8" t="s">
        <v>30</v>
      </c>
      <c r="C50" s="8" t="s">
        <v>50</v>
      </c>
      <c r="D50" s="8" t="s">
        <v>5</v>
      </c>
      <c r="E50" s="9"/>
      <c r="F50" s="25">
        <f t="shared" si="8"/>
        <v>315994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4"/>
      <c r="X50" s="5"/>
      <c r="Y50" s="3"/>
    </row>
    <row r="51" spans="1:25" ht="31.5" outlineLevel="6">
      <c r="A51" s="18" t="s">
        <v>52</v>
      </c>
      <c r="B51" s="8" t="s">
        <v>30</v>
      </c>
      <c r="C51" s="8" t="s">
        <v>51</v>
      </c>
      <c r="D51" s="8" t="s">
        <v>5</v>
      </c>
      <c r="E51" s="9"/>
      <c r="F51" s="25">
        <f t="shared" si="8"/>
        <v>315994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7"/>
      <c r="W51" s="4"/>
      <c r="X51" s="5"/>
      <c r="Y51" s="3"/>
    </row>
    <row r="52" spans="1:25" ht="31.5" outlineLevel="6">
      <c r="A52" s="24" t="s">
        <v>17</v>
      </c>
      <c r="B52" s="8" t="s">
        <v>30</v>
      </c>
      <c r="C52" s="8" t="s">
        <v>64</v>
      </c>
      <c r="D52" s="8" t="s">
        <v>5</v>
      </c>
      <c r="E52" s="9" t="s">
        <v>5</v>
      </c>
      <c r="F52" s="25">
        <f>F53</f>
        <v>315994</v>
      </c>
      <c r="G52" s="25">
        <f>G53</f>
        <v>1397.92</v>
      </c>
      <c r="H52" s="25">
        <f aca="true" t="shared" si="9" ref="H52:V52">H53</f>
        <v>0</v>
      </c>
      <c r="I52" s="25">
        <f t="shared" si="9"/>
        <v>0</v>
      </c>
      <c r="J52" s="25">
        <f t="shared" si="9"/>
        <v>0</v>
      </c>
      <c r="K52" s="25">
        <f t="shared" si="9"/>
        <v>0</v>
      </c>
      <c r="L52" s="25">
        <f t="shared" si="9"/>
        <v>0</v>
      </c>
      <c r="M52" s="25">
        <f t="shared" si="9"/>
        <v>0</v>
      </c>
      <c r="N52" s="25">
        <f t="shared" si="9"/>
        <v>0</v>
      </c>
      <c r="O52" s="25">
        <f t="shared" si="9"/>
        <v>0</v>
      </c>
      <c r="P52" s="25">
        <f t="shared" si="9"/>
        <v>0</v>
      </c>
      <c r="Q52" s="25">
        <f t="shared" si="9"/>
        <v>0</v>
      </c>
      <c r="R52" s="25">
        <f t="shared" si="9"/>
        <v>0</v>
      </c>
      <c r="S52" s="25">
        <f t="shared" si="9"/>
        <v>0</v>
      </c>
      <c r="T52" s="25">
        <f t="shared" si="9"/>
        <v>0</v>
      </c>
      <c r="U52" s="25">
        <f t="shared" si="9"/>
        <v>0</v>
      </c>
      <c r="V52" s="23">
        <f t="shared" si="9"/>
        <v>0</v>
      </c>
      <c r="W52" s="1"/>
      <c r="X52" s="2"/>
      <c r="Y52" s="3"/>
    </row>
    <row r="53" spans="1:25" ht="21" customHeight="1" outlineLevel="6">
      <c r="A53" s="20" t="s">
        <v>56</v>
      </c>
      <c r="B53" s="8" t="s">
        <v>30</v>
      </c>
      <c r="C53" s="8" t="s">
        <v>64</v>
      </c>
      <c r="D53" s="8" t="s">
        <v>57</v>
      </c>
      <c r="E53" s="9" t="s">
        <v>10</v>
      </c>
      <c r="F53" s="25">
        <f t="shared" si="8"/>
        <v>315994</v>
      </c>
      <c r="G53" s="25">
        <v>1397.92</v>
      </c>
      <c r="H53" s="28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3"/>
      <c r="W53" s="1"/>
      <c r="X53" s="6"/>
      <c r="Y53" s="3"/>
    </row>
    <row r="54" spans="1:25" ht="31.5" outlineLevel="6">
      <c r="A54" s="35" t="s">
        <v>54</v>
      </c>
      <c r="B54" s="36" t="s">
        <v>30</v>
      </c>
      <c r="C54" s="36" t="s">
        <v>64</v>
      </c>
      <c r="D54" s="36" t="s">
        <v>31</v>
      </c>
      <c r="E54" s="36"/>
      <c r="F54" s="37">
        <v>315994</v>
      </c>
      <c r="G54" s="40"/>
      <c r="H54" s="41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40"/>
      <c r="W54" s="42"/>
      <c r="X54" s="43"/>
      <c r="Y54" s="44"/>
    </row>
    <row r="55" spans="1:25" s="39" customFormat="1" ht="31.5" outlineLevel="6">
      <c r="A55" s="48" t="s">
        <v>108</v>
      </c>
      <c r="B55" s="49" t="s">
        <v>107</v>
      </c>
      <c r="C55" s="49" t="s">
        <v>48</v>
      </c>
      <c r="D55" s="49" t="s">
        <v>5</v>
      </c>
      <c r="E55" s="49"/>
      <c r="F55" s="50">
        <f>F56+F61</f>
        <v>839873</v>
      </c>
      <c r="G55" s="23"/>
      <c r="H55" s="28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3"/>
      <c r="W55" s="1"/>
      <c r="X55" s="6"/>
      <c r="Y55" s="3"/>
    </row>
    <row r="56" spans="1:25" ht="15.75" outlineLevel="6">
      <c r="A56" s="20" t="s">
        <v>109</v>
      </c>
      <c r="B56" s="8" t="s">
        <v>110</v>
      </c>
      <c r="C56" s="8" t="s">
        <v>48</v>
      </c>
      <c r="D56" s="8" t="s">
        <v>5</v>
      </c>
      <c r="E56" s="8"/>
      <c r="F56" s="21">
        <f>F57</f>
        <v>834873</v>
      </c>
      <c r="G56" s="40"/>
      <c r="H56" s="41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40"/>
      <c r="W56" s="42"/>
      <c r="X56" s="43"/>
      <c r="Y56" s="44"/>
    </row>
    <row r="57" spans="1:25" ht="31.5" outlineLevel="6">
      <c r="A57" s="33" t="s">
        <v>114</v>
      </c>
      <c r="B57" s="8" t="s">
        <v>110</v>
      </c>
      <c r="C57" s="8" t="s">
        <v>115</v>
      </c>
      <c r="D57" s="8" t="s">
        <v>5</v>
      </c>
      <c r="E57" s="8"/>
      <c r="F57" s="21">
        <f>F58</f>
        <v>834873</v>
      </c>
      <c r="G57" s="40"/>
      <c r="H57" s="41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40"/>
      <c r="W57" s="42"/>
      <c r="X57" s="43"/>
      <c r="Y57" s="44"/>
    </row>
    <row r="58" spans="1:25" ht="47.25" customHeight="1" outlineLevel="6">
      <c r="A58" s="20" t="s">
        <v>121</v>
      </c>
      <c r="B58" s="8" t="s">
        <v>110</v>
      </c>
      <c r="C58" s="8" t="s">
        <v>116</v>
      </c>
      <c r="D58" s="8" t="s">
        <v>5</v>
      </c>
      <c r="E58" s="8"/>
      <c r="F58" s="21">
        <f>F59</f>
        <v>834873</v>
      </c>
      <c r="G58" s="40"/>
      <c r="H58" s="41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40"/>
      <c r="W58" s="42"/>
      <c r="X58" s="43"/>
      <c r="Y58" s="44"/>
    </row>
    <row r="59" spans="1:25" ht="31.5" outlineLevel="6">
      <c r="A59" s="20" t="s">
        <v>58</v>
      </c>
      <c r="B59" s="8" t="s">
        <v>110</v>
      </c>
      <c r="C59" s="8" t="s">
        <v>116</v>
      </c>
      <c r="D59" s="8" t="s">
        <v>59</v>
      </c>
      <c r="E59" s="8"/>
      <c r="F59" s="21">
        <f>F60</f>
        <v>834873</v>
      </c>
      <c r="G59" s="40"/>
      <c r="H59" s="41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0"/>
      <c r="W59" s="42"/>
      <c r="X59" s="43"/>
      <c r="Y59" s="44"/>
    </row>
    <row r="60" spans="1:25" ht="31.5" outlineLevel="6">
      <c r="A60" s="52" t="s">
        <v>60</v>
      </c>
      <c r="B60" s="36" t="s">
        <v>110</v>
      </c>
      <c r="C60" s="36" t="s">
        <v>116</v>
      </c>
      <c r="D60" s="36" t="s">
        <v>32</v>
      </c>
      <c r="E60" s="36"/>
      <c r="F60" s="37">
        <v>834873</v>
      </c>
      <c r="G60" s="40"/>
      <c r="H60" s="41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0"/>
      <c r="W60" s="42"/>
      <c r="X60" s="43"/>
      <c r="Y60" s="44"/>
    </row>
    <row r="61" spans="1:25" ht="31.5" outlineLevel="6">
      <c r="A61" s="54" t="s">
        <v>117</v>
      </c>
      <c r="B61" s="8" t="s">
        <v>118</v>
      </c>
      <c r="C61" s="8" t="s">
        <v>48</v>
      </c>
      <c r="D61" s="8" t="s">
        <v>5</v>
      </c>
      <c r="E61" s="8"/>
      <c r="F61" s="21">
        <f>F62</f>
        <v>5000</v>
      </c>
      <c r="G61" s="40"/>
      <c r="H61" s="41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0"/>
      <c r="W61" s="42"/>
      <c r="X61" s="43"/>
      <c r="Y61" s="44"/>
    </row>
    <row r="62" spans="1:25" ht="47.25" outlineLevel="6">
      <c r="A62" s="33" t="s">
        <v>111</v>
      </c>
      <c r="B62" s="8" t="s">
        <v>118</v>
      </c>
      <c r="C62" s="8" t="s">
        <v>112</v>
      </c>
      <c r="D62" s="8" t="s">
        <v>5</v>
      </c>
      <c r="E62" s="8"/>
      <c r="F62" s="21">
        <f>F63</f>
        <v>5000</v>
      </c>
      <c r="G62" s="40"/>
      <c r="H62" s="41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0"/>
      <c r="W62" s="42"/>
      <c r="X62" s="43"/>
      <c r="Y62" s="44"/>
    </row>
    <row r="63" spans="1:25" ht="51.75" customHeight="1" outlineLevel="6">
      <c r="A63" s="20" t="s">
        <v>113</v>
      </c>
      <c r="B63" s="8" t="s">
        <v>118</v>
      </c>
      <c r="C63" s="8" t="s">
        <v>119</v>
      </c>
      <c r="D63" s="8" t="s">
        <v>5</v>
      </c>
      <c r="E63" s="8"/>
      <c r="F63" s="21">
        <f>F64</f>
        <v>5000</v>
      </c>
      <c r="G63" s="40"/>
      <c r="H63" s="41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0"/>
      <c r="W63" s="42"/>
      <c r="X63" s="43"/>
      <c r="Y63" s="44"/>
    </row>
    <row r="64" spans="1:25" ht="31.5" outlineLevel="6">
      <c r="A64" s="20" t="s">
        <v>58</v>
      </c>
      <c r="B64" s="8" t="s">
        <v>118</v>
      </c>
      <c r="C64" s="8" t="s">
        <v>120</v>
      </c>
      <c r="D64" s="8" t="s">
        <v>59</v>
      </c>
      <c r="E64" s="8"/>
      <c r="F64" s="21">
        <f>F65</f>
        <v>5000</v>
      </c>
      <c r="G64" s="40"/>
      <c r="H64" s="41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40"/>
      <c r="W64" s="42"/>
      <c r="X64" s="43"/>
      <c r="Y64" s="44"/>
    </row>
    <row r="65" spans="1:25" ht="31.5" outlineLevel="6">
      <c r="A65" s="52" t="s">
        <v>60</v>
      </c>
      <c r="B65" s="36" t="s">
        <v>118</v>
      </c>
      <c r="C65" s="36" t="s">
        <v>120</v>
      </c>
      <c r="D65" s="36" t="s">
        <v>32</v>
      </c>
      <c r="E65" s="36"/>
      <c r="F65" s="37">
        <v>5000</v>
      </c>
      <c r="G65" s="40"/>
      <c r="H65" s="41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40"/>
      <c r="W65" s="42"/>
      <c r="X65" s="43"/>
      <c r="Y65" s="44"/>
    </row>
    <row r="66" spans="1:25" s="39" customFormat="1" ht="15.75" outlineLevel="6">
      <c r="A66" s="48" t="s">
        <v>72</v>
      </c>
      <c r="B66" s="49" t="s">
        <v>73</v>
      </c>
      <c r="C66" s="49" t="s">
        <v>48</v>
      </c>
      <c r="D66" s="49" t="s">
        <v>5</v>
      </c>
      <c r="E66" s="49"/>
      <c r="F66" s="50">
        <f>F67+F73</f>
        <v>2217508</v>
      </c>
      <c r="G66" s="23"/>
      <c r="H66" s="28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3"/>
      <c r="W66" s="1"/>
      <c r="X66" s="6"/>
      <c r="Y66" s="3"/>
    </row>
    <row r="67" spans="1:25" s="39" customFormat="1" ht="15.75" outlineLevel="6">
      <c r="A67" s="20" t="s">
        <v>74</v>
      </c>
      <c r="B67" s="8" t="s">
        <v>75</v>
      </c>
      <c r="C67" s="8" t="s">
        <v>48</v>
      </c>
      <c r="D67" s="8" t="s">
        <v>5</v>
      </c>
      <c r="E67" s="8"/>
      <c r="F67" s="21">
        <f aca="true" t="shared" si="10" ref="F67:F73">F68</f>
        <v>2216508</v>
      </c>
      <c r="G67" s="23"/>
      <c r="H67" s="28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3"/>
      <c r="W67" s="1"/>
      <c r="X67" s="6"/>
      <c r="Y67" s="3"/>
    </row>
    <row r="68" spans="1:25" s="39" customFormat="1" ht="35.25" customHeight="1" outlineLevel="6">
      <c r="A68" s="18" t="s">
        <v>49</v>
      </c>
      <c r="B68" s="8" t="s">
        <v>75</v>
      </c>
      <c r="C68" s="8" t="s">
        <v>50</v>
      </c>
      <c r="D68" s="8" t="s">
        <v>5</v>
      </c>
      <c r="E68" s="8"/>
      <c r="F68" s="21">
        <f t="shared" si="10"/>
        <v>2216508</v>
      </c>
      <c r="G68" s="23"/>
      <c r="H68" s="28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3"/>
      <c r="W68" s="1"/>
      <c r="X68" s="6"/>
      <c r="Y68" s="3"/>
    </row>
    <row r="69" spans="1:25" s="39" customFormat="1" ht="31.5" outlineLevel="6">
      <c r="A69" s="18" t="s">
        <v>52</v>
      </c>
      <c r="B69" s="8" t="s">
        <v>75</v>
      </c>
      <c r="C69" s="8" t="s">
        <v>51</v>
      </c>
      <c r="D69" s="8" t="s">
        <v>5</v>
      </c>
      <c r="E69" s="8"/>
      <c r="F69" s="21">
        <f t="shared" si="10"/>
        <v>2216508</v>
      </c>
      <c r="G69" s="23"/>
      <c r="H69" s="28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3"/>
      <c r="W69" s="1"/>
      <c r="X69" s="6"/>
      <c r="Y69" s="3"/>
    </row>
    <row r="70" spans="1:25" s="39" customFormat="1" ht="50.25" customHeight="1" outlineLevel="6">
      <c r="A70" s="20" t="s">
        <v>76</v>
      </c>
      <c r="B70" s="8" t="s">
        <v>75</v>
      </c>
      <c r="C70" s="8" t="s">
        <v>77</v>
      </c>
      <c r="D70" s="8" t="s">
        <v>5</v>
      </c>
      <c r="E70" s="8"/>
      <c r="F70" s="21">
        <f t="shared" si="10"/>
        <v>2216508</v>
      </c>
      <c r="G70" s="23"/>
      <c r="H70" s="28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3"/>
      <c r="W70" s="1"/>
      <c r="X70" s="6"/>
      <c r="Y70" s="3"/>
    </row>
    <row r="71" spans="1:25" s="39" customFormat="1" ht="33.75" customHeight="1" outlineLevel="6">
      <c r="A71" s="20" t="s">
        <v>58</v>
      </c>
      <c r="B71" s="8" t="s">
        <v>75</v>
      </c>
      <c r="C71" s="8" t="s">
        <v>77</v>
      </c>
      <c r="D71" s="8" t="s">
        <v>59</v>
      </c>
      <c r="E71" s="8"/>
      <c r="F71" s="21">
        <f t="shared" si="10"/>
        <v>2216508</v>
      </c>
      <c r="G71" s="23"/>
      <c r="H71" s="28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3"/>
      <c r="W71" s="1"/>
      <c r="X71" s="6"/>
      <c r="Y71" s="3"/>
    </row>
    <row r="72" spans="1:25" s="39" customFormat="1" ht="31.5" outlineLevel="6">
      <c r="A72" s="52" t="s">
        <v>60</v>
      </c>
      <c r="B72" s="36" t="s">
        <v>75</v>
      </c>
      <c r="C72" s="36" t="s">
        <v>77</v>
      </c>
      <c r="D72" s="36" t="s">
        <v>32</v>
      </c>
      <c r="E72" s="36"/>
      <c r="F72" s="37">
        <v>2216508</v>
      </c>
      <c r="G72" s="23"/>
      <c r="H72" s="28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3"/>
      <c r="W72" s="1"/>
      <c r="X72" s="6"/>
      <c r="Y72" s="3"/>
    </row>
    <row r="73" spans="1:25" s="39" customFormat="1" ht="15.75" outlineLevel="6">
      <c r="A73" s="20" t="s">
        <v>78</v>
      </c>
      <c r="B73" s="8" t="s">
        <v>79</v>
      </c>
      <c r="C73" s="8" t="s">
        <v>48</v>
      </c>
      <c r="D73" s="8" t="s">
        <v>5</v>
      </c>
      <c r="E73" s="8"/>
      <c r="F73" s="21">
        <f t="shared" si="10"/>
        <v>1000</v>
      </c>
      <c r="G73" s="23"/>
      <c r="H73" s="28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3"/>
      <c r="W73" s="1"/>
      <c r="X73" s="6"/>
      <c r="Y73" s="3"/>
    </row>
    <row r="74" spans="1:22" s="22" customFormat="1" ht="38.25" customHeight="1" outlineLevel="3">
      <c r="A74" s="33" t="s">
        <v>80</v>
      </c>
      <c r="B74" s="8" t="s">
        <v>79</v>
      </c>
      <c r="C74" s="8" t="s">
        <v>81</v>
      </c>
      <c r="D74" s="8" t="s">
        <v>5</v>
      </c>
      <c r="E74" s="8"/>
      <c r="F74" s="21">
        <f>F75</f>
        <v>1000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s="22" customFormat="1" ht="53.25" customHeight="1" outlineLevel="4">
      <c r="A75" s="20" t="s">
        <v>82</v>
      </c>
      <c r="B75" s="8" t="s">
        <v>79</v>
      </c>
      <c r="C75" s="8" t="s">
        <v>83</v>
      </c>
      <c r="D75" s="8" t="s">
        <v>5</v>
      </c>
      <c r="E75" s="8"/>
      <c r="F75" s="21">
        <f>F76</f>
        <v>1000</v>
      </c>
      <c r="G75" s="19">
        <f aca="true" t="shared" si="11" ref="G75:V75">G76</f>
        <v>0</v>
      </c>
      <c r="H75" s="19">
        <f t="shared" si="11"/>
        <v>0</v>
      </c>
      <c r="I75" s="19">
        <f t="shared" si="11"/>
        <v>0</v>
      </c>
      <c r="J75" s="19">
        <f t="shared" si="11"/>
        <v>0</v>
      </c>
      <c r="K75" s="19">
        <f t="shared" si="11"/>
        <v>0</v>
      </c>
      <c r="L75" s="19">
        <f t="shared" si="11"/>
        <v>0</v>
      </c>
      <c r="M75" s="19">
        <f t="shared" si="11"/>
        <v>0</v>
      </c>
      <c r="N75" s="19">
        <f t="shared" si="11"/>
        <v>0</v>
      </c>
      <c r="O75" s="19">
        <f t="shared" si="11"/>
        <v>0</v>
      </c>
      <c r="P75" s="19">
        <f t="shared" si="11"/>
        <v>0</v>
      </c>
      <c r="Q75" s="19">
        <f t="shared" si="11"/>
        <v>0</v>
      </c>
      <c r="R75" s="19">
        <f t="shared" si="11"/>
        <v>0</v>
      </c>
      <c r="S75" s="19">
        <f t="shared" si="11"/>
        <v>0</v>
      </c>
      <c r="T75" s="19">
        <f t="shared" si="11"/>
        <v>0</v>
      </c>
      <c r="U75" s="19">
        <f t="shared" si="11"/>
        <v>0</v>
      </c>
      <c r="V75" s="19">
        <f t="shared" si="11"/>
        <v>0</v>
      </c>
    </row>
    <row r="76" spans="1:22" s="22" customFormat="1" ht="31.5" outlineLevel="5">
      <c r="A76" s="20" t="s">
        <v>58</v>
      </c>
      <c r="B76" s="8" t="s">
        <v>79</v>
      </c>
      <c r="C76" s="8" t="s">
        <v>83</v>
      </c>
      <c r="D76" s="8" t="s">
        <v>59</v>
      </c>
      <c r="E76" s="8"/>
      <c r="F76" s="21">
        <f>F77</f>
        <v>1000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spans="1:22" s="22" customFormat="1" ht="31.5" outlineLevel="5">
      <c r="A77" s="52" t="s">
        <v>60</v>
      </c>
      <c r="B77" s="36" t="s">
        <v>79</v>
      </c>
      <c r="C77" s="36" t="s">
        <v>83</v>
      </c>
      <c r="D77" s="36" t="s">
        <v>32</v>
      </c>
      <c r="E77" s="36"/>
      <c r="F77" s="37">
        <v>1000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22" customFormat="1" ht="18.75" outlineLevel="6">
      <c r="A78" s="45" t="s">
        <v>23</v>
      </c>
      <c r="B78" s="46" t="s">
        <v>20</v>
      </c>
      <c r="C78" s="46" t="s">
        <v>48</v>
      </c>
      <c r="D78" s="46" t="s">
        <v>5</v>
      </c>
      <c r="E78" s="46"/>
      <c r="F78" s="47">
        <f>F79</f>
        <v>970000</v>
      </c>
      <c r="G78" s="19" t="e">
        <f>#REF!</f>
        <v>#REF!</v>
      </c>
      <c r="H78" s="19" t="e">
        <f>#REF!</f>
        <v>#REF!</v>
      </c>
      <c r="I78" s="19" t="e">
        <f>#REF!</f>
        <v>#REF!</v>
      </c>
      <c r="J78" s="19" t="e">
        <f>#REF!</f>
        <v>#REF!</v>
      </c>
      <c r="K78" s="19" t="e">
        <f>#REF!</f>
        <v>#REF!</v>
      </c>
      <c r="L78" s="19" t="e">
        <f>#REF!</f>
        <v>#REF!</v>
      </c>
      <c r="M78" s="19" t="e">
        <f>#REF!</f>
        <v>#REF!</v>
      </c>
      <c r="N78" s="19" t="e">
        <f>#REF!</f>
        <v>#REF!</v>
      </c>
      <c r="O78" s="19" t="e">
        <f>#REF!</f>
        <v>#REF!</v>
      </c>
      <c r="P78" s="19" t="e">
        <f>#REF!</f>
        <v>#REF!</v>
      </c>
      <c r="Q78" s="19" t="e">
        <f>#REF!</f>
        <v>#REF!</v>
      </c>
      <c r="R78" s="19" t="e">
        <f>#REF!</f>
        <v>#REF!</v>
      </c>
      <c r="S78" s="19" t="e">
        <f>#REF!</f>
        <v>#REF!</v>
      </c>
      <c r="T78" s="19" t="e">
        <f>#REF!</f>
        <v>#REF!</v>
      </c>
      <c r="U78" s="19" t="e">
        <f>#REF!</f>
        <v>#REF!</v>
      </c>
      <c r="V78" s="19" t="e">
        <f>#REF!</f>
        <v>#REF!</v>
      </c>
    </row>
    <row r="79" spans="1:22" s="22" customFormat="1" ht="38.25" customHeight="1" outlineLevel="3">
      <c r="A79" s="33" t="s">
        <v>84</v>
      </c>
      <c r="B79" s="8" t="s">
        <v>40</v>
      </c>
      <c r="C79" s="8" t="s">
        <v>65</v>
      </c>
      <c r="D79" s="8" t="s">
        <v>5</v>
      </c>
      <c r="E79" s="8"/>
      <c r="F79" s="21">
        <f>F80</f>
        <v>970000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s="22" customFormat="1" ht="53.25" customHeight="1" outlineLevel="4">
      <c r="A80" s="20" t="s">
        <v>66</v>
      </c>
      <c r="B80" s="8" t="s">
        <v>40</v>
      </c>
      <c r="C80" s="8" t="s">
        <v>69</v>
      </c>
      <c r="D80" s="8" t="s">
        <v>5</v>
      </c>
      <c r="E80" s="8"/>
      <c r="F80" s="21">
        <f>F81</f>
        <v>970000</v>
      </c>
      <c r="G80" s="19">
        <f aca="true" t="shared" si="12" ref="G80:V80">G81</f>
        <v>0</v>
      </c>
      <c r="H80" s="19">
        <f t="shared" si="12"/>
        <v>0</v>
      </c>
      <c r="I80" s="19">
        <f t="shared" si="12"/>
        <v>0</v>
      </c>
      <c r="J80" s="19">
        <f t="shared" si="12"/>
        <v>0</v>
      </c>
      <c r="K80" s="19">
        <f t="shared" si="12"/>
        <v>0</v>
      </c>
      <c r="L80" s="19">
        <f t="shared" si="12"/>
        <v>0</v>
      </c>
      <c r="M80" s="19">
        <f t="shared" si="12"/>
        <v>0</v>
      </c>
      <c r="N80" s="19">
        <f t="shared" si="12"/>
        <v>0</v>
      </c>
      <c r="O80" s="19">
        <f t="shared" si="12"/>
        <v>0</v>
      </c>
      <c r="P80" s="19">
        <f t="shared" si="12"/>
        <v>0</v>
      </c>
      <c r="Q80" s="19">
        <f t="shared" si="12"/>
        <v>0</v>
      </c>
      <c r="R80" s="19">
        <f t="shared" si="12"/>
        <v>0</v>
      </c>
      <c r="S80" s="19">
        <f t="shared" si="12"/>
        <v>0</v>
      </c>
      <c r="T80" s="19">
        <f t="shared" si="12"/>
        <v>0</v>
      </c>
      <c r="U80" s="19">
        <f t="shared" si="12"/>
        <v>0</v>
      </c>
      <c r="V80" s="19">
        <f t="shared" si="12"/>
        <v>0</v>
      </c>
    </row>
    <row r="81" spans="1:22" s="22" customFormat="1" ht="31.5" outlineLevel="5">
      <c r="A81" s="20" t="s">
        <v>58</v>
      </c>
      <c r="B81" s="8" t="s">
        <v>40</v>
      </c>
      <c r="C81" s="8" t="s">
        <v>69</v>
      </c>
      <c r="D81" s="8" t="s">
        <v>59</v>
      </c>
      <c r="E81" s="8"/>
      <c r="F81" s="21">
        <f>F82</f>
        <v>970000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s="22" customFormat="1" ht="31.5" outlineLevel="5">
      <c r="A82" s="52" t="s">
        <v>60</v>
      </c>
      <c r="B82" s="36" t="s">
        <v>40</v>
      </c>
      <c r="C82" s="36" t="s">
        <v>69</v>
      </c>
      <c r="D82" s="36" t="s">
        <v>32</v>
      </c>
      <c r="E82" s="36"/>
      <c r="F82" s="37">
        <v>970000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1:22" s="22" customFormat="1" ht="18.75" outlineLevel="6">
      <c r="A83" s="45" t="s">
        <v>24</v>
      </c>
      <c r="B83" s="46" t="s">
        <v>19</v>
      </c>
      <c r="C83" s="46" t="s">
        <v>48</v>
      </c>
      <c r="D83" s="46" t="s">
        <v>5</v>
      </c>
      <c r="E83" s="46"/>
      <c r="F83" s="47">
        <f>F84</f>
        <v>1365618</v>
      </c>
      <c r="G83" s="13" t="e">
        <f>#REF!+#REF!</f>
        <v>#REF!</v>
      </c>
      <c r="H83" s="13" t="e">
        <f>#REF!+#REF!</f>
        <v>#REF!</v>
      </c>
      <c r="I83" s="13" t="e">
        <f>#REF!+#REF!</f>
        <v>#REF!</v>
      </c>
      <c r="J83" s="13" t="e">
        <f>#REF!+#REF!</f>
        <v>#REF!</v>
      </c>
      <c r="K83" s="13" t="e">
        <f>#REF!+#REF!</f>
        <v>#REF!</v>
      </c>
      <c r="L83" s="13" t="e">
        <f>#REF!+#REF!</f>
        <v>#REF!</v>
      </c>
      <c r="M83" s="13" t="e">
        <f>#REF!+#REF!</f>
        <v>#REF!</v>
      </c>
      <c r="N83" s="13" t="e">
        <f>#REF!+#REF!</f>
        <v>#REF!</v>
      </c>
      <c r="O83" s="13" t="e">
        <f>#REF!+#REF!</f>
        <v>#REF!</v>
      </c>
      <c r="P83" s="13" t="e">
        <f>#REF!+#REF!</f>
        <v>#REF!</v>
      </c>
      <c r="Q83" s="13" t="e">
        <f>#REF!+#REF!</f>
        <v>#REF!</v>
      </c>
      <c r="R83" s="13" t="e">
        <f>#REF!+#REF!</f>
        <v>#REF!</v>
      </c>
      <c r="S83" s="13" t="e">
        <f>#REF!+#REF!</f>
        <v>#REF!</v>
      </c>
      <c r="T83" s="13" t="e">
        <f>#REF!+#REF!</f>
        <v>#REF!</v>
      </c>
      <c r="U83" s="13" t="e">
        <f>#REF!+#REF!</f>
        <v>#REF!</v>
      </c>
      <c r="V83" s="13" t="e">
        <f>#REF!+#REF!</f>
        <v>#REF!</v>
      </c>
    </row>
    <row r="84" spans="1:22" s="22" customFormat="1" ht="15.75" outlineLevel="5">
      <c r="A84" s="20" t="s">
        <v>16</v>
      </c>
      <c r="B84" s="8" t="s">
        <v>9</v>
      </c>
      <c r="C84" s="8" t="s">
        <v>48</v>
      </c>
      <c r="D84" s="8" t="s">
        <v>5</v>
      </c>
      <c r="E84" s="8"/>
      <c r="F84" s="21">
        <f>F85+F91</f>
        <v>1365618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2" s="22" customFormat="1" ht="15.75" outlineLevel="5">
      <c r="A85" s="30" t="s">
        <v>85</v>
      </c>
      <c r="B85" s="8" t="s">
        <v>9</v>
      </c>
      <c r="C85" s="8" t="s">
        <v>67</v>
      </c>
      <c r="D85" s="8" t="s">
        <v>5</v>
      </c>
      <c r="E85" s="8"/>
      <c r="F85" s="21">
        <f>F86+F89</f>
        <v>1315618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1:22" s="22" customFormat="1" ht="47.25" outlineLevel="5">
      <c r="A86" s="18" t="s">
        <v>71</v>
      </c>
      <c r="B86" s="8" t="s">
        <v>9</v>
      </c>
      <c r="C86" s="8" t="s">
        <v>70</v>
      </c>
      <c r="D86" s="8" t="s">
        <v>5</v>
      </c>
      <c r="E86" s="8"/>
      <c r="F86" s="21">
        <f>F87</f>
        <v>1306618</v>
      </c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2" s="22" customFormat="1" ht="31.5" outlineLevel="5">
      <c r="A87" s="20" t="s">
        <v>58</v>
      </c>
      <c r="B87" s="8" t="s">
        <v>9</v>
      </c>
      <c r="C87" s="8" t="s">
        <v>70</v>
      </c>
      <c r="D87" s="8" t="s">
        <v>59</v>
      </c>
      <c r="E87" s="8"/>
      <c r="F87" s="21">
        <f>F88</f>
        <v>1306618</v>
      </c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1:22" s="22" customFormat="1" ht="31.5" outlineLevel="5">
      <c r="A88" s="52" t="s">
        <v>60</v>
      </c>
      <c r="B88" s="36" t="s">
        <v>9</v>
      </c>
      <c r="C88" s="36" t="s">
        <v>70</v>
      </c>
      <c r="D88" s="36" t="s">
        <v>32</v>
      </c>
      <c r="E88" s="36"/>
      <c r="F88" s="37">
        <v>1306618</v>
      </c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1:22" s="22" customFormat="1" ht="22.5" customHeight="1" outlineLevel="5">
      <c r="A89" s="53" t="s">
        <v>61</v>
      </c>
      <c r="B89" s="8" t="s">
        <v>9</v>
      </c>
      <c r="C89" s="8" t="s">
        <v>70</v>
      </c>
      <c r="D89" s="8" t="s">
        <v>62</v>
      </c>
      <c r="E89" s="8"/>
      <c r="F89" s="21">
        <f>F90</f>
        <v>9000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22" customFormat="1" ht="15.75" outlineLevel="5">
      <c r="A90" s="52" t="s">
        <v>33</v>
      </c>
      <c r="B90" s="36" t="s">
        <v>9</v>
      </c>
      <c r="C90" s="36" t="s">
        <v>70</v>
      </c>
      <c r="D90" s="36" t="s">
        <v>34</v>
      </c>
      <c r="E90" s="36"/>
      <c r="F90" s="37">
        <v>9000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1:22" s="22" customFormat="1" ht="31.5" outlineLevel="5">
      <c r="A91" s="30" t="s">
        <v>86</v>
      </c>
      <c r="B91" s="8" t="s">
        <v>9</v>
      </c>
      <c r="C91" s="8" t="s">
        <v>88</v>
      </c>
      <c r="D91" s="8" t="s">
        <v>5</v>
      </c>
      <c r="E91" s="8"/>
      <c r="F91" s="21">
        <f>F92</f>
        <v>50000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</row>
    <row r="92" spans="1:22" s="22" customFormat="1" ht="47.25" outlineLevel="5">
      <c r="A92" s="18" t="s">
        <v>87</v>
      </c>
      <c r="B92" s="8" t="s">
        <v>9</v>
      </c>
      <c r="C92" s="8" t="s">
        <v>89</v>
      </c>
      <c r="D92" s="8" t="s">
        <v>5</v>
      </c>
      <c r="E92" s="8"/>
      <c r="F92" s="21">
        <f>F93</f>
        <v>50000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spans="1:22" s="22" customFormat="1" ht="31.5" outlineLevel="5">
      <c r="A93" s="20" t="s">
        <v>58</v>
      </c>
      <c r="B93" s="8" t="s">
        <v>9</v>
      </c>
      <c r="C93" s="8" t="s">
        <v>89</v>
      </c>
      <c r="D93" s="8" t="s">
        <v>59</v>
      </c>
      <c r="E93" s="8"/>
      <c r="F93" s="21">
        <f>F94</f>
        <v>50000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s="22" customFormat="1" ht="31.5" outlineLevel="5">
      <c r="A94" s="52" t="s">
        <v>60</v>
      </c>
      <c r="B94" s="36" t="s">
        <v>9</v>
      </c>
      <c r="C94" s="36" t="s">
        <v>89</v>
      </c>
      <c r="D94" s="36" t="s">
        <v>32</v>
      </c>
      <c r="E94" s="36"/>
      <c r="F94" s="37">
        <v>50000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1:22" s="22" customFormat="1" ht="22.5" customHeight="1" outlineLevel="3">
      <c r="A95" s="45" t="s">
        <v>25</v>
      </c>
      <c r="B95" s="46" t="s">
        <v>26</v>
      </c>
      <c r="C95" s="46" t="s">
        <v>48</v>
      </c>
      <c r="D95" s="46" t="s">
        <v>5</v>
      </c>
      <c r="E95" s="46"/>
      <c r="F95" s="47">
        <f aca="true" t="shared" si="13" ref="F95:F100">F96</f>
        <v>35000</v>
      </c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</row>
    <row r="96" spans="1:22" s="22" customFormat="1" ht="15.75" outlineLevel="3">
      <c r="A96" s="20" t="s">
        <v>28</v>
      </c>
      <c r="B96" s="8" t="s">
        <v>27</v>
      </c>
      <c r="C96" s="8" t="s">
        <v>48</v>
      </c>
      <c r="D96" s="8" t="s">
        <v>5</v>
      </c>
      <c r="E96" s="8"/>
      <c r="F96" s="21">
        <f t="shared" si="13"/>
        <v>35000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</row>
    <row r="97" spans="1:22" s="22" customFormat="1" ht="33" customHeight="1" outlineLevel="3">
      <c r="A97" s="18" t="s">
        <v>49</v>
      </c>
      <c r="B97" s="8" t="s">
        <v>27</v>
      </c>
      <c r="C97" s="8" t="s">
        <v>50</v>
      </c>
      <c r="D97" s="8" t="s">
        <v>5</v>
      </c>
      <c r="E97" s="8"/>
      <c r="F97" s="21">
        <f t="shared" si="13"/>
        <v>35000</v>
      </c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</row>
    <row r="98" spans="1:22" s="22" customFormat="1" ht="31.5" outlineLevel="3">
      <c r="A98" s="18" t="s">
        <v>52</v>
      </c>
      <c r="B98" s="8" t="s">
        <v>27</v>
      </c>
      <c r="C98" s="8" t="s">
        <v>51</v>
      </c>
      <c r="D98" s="8" t="s">
        <v>5</v>
      </c>
      <c r="E98" s="8"/>
      <c r="F98" s="21">
        <f t="shared" si="13"/>
        <v>35000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</row>
    <row r="99" spans="1:22" s="22" customFormat="1" ht="47.25" outlineLevel="3">
      <c r="A99" s="20" t="s">
        <v>43</v>
      </c>
      <c r="B99" s="8" t="s">
        <v>27</v>
      </c>
      <c r="C99" s="8" t="s">
        <v>68</v>
      </c>
      <c r="D99" s="8" t="s">
        <v>5</v>
      </c>
      <c r="E99" s="8"/>
      <c r="F99" s="21">
        <f t="shared" si="13"/>
        <v>35000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22" customFormat="1" ht="31.5" outlineLevel="3">
      <c r="A100" s="20" t="s">
        <v>58</v>
      </c>
      <c r="B100" s="8" t="s">
        <v>27</v>
      </c>
      <c r="C100" s="8" t="s">
        <v>68</v>
      </c>
      <c r="D100" s="8" t="s">
        <v>59</v>
      </c>
      <c r="E100" s="8"/>
      <c r="F100" s="21">
        <f t="shared" si="13"/>
        <v>35000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</row>
    <row r="101" spans="1:22" s="22" customFormat="1" ht="17.25" customHeight="1" outlineLevel="6">
      <c r="A101" s="52" t="s">
        <v>60</v>
      </c>
      <c r="B101" s="36" t="s">
        <v>27</v>
      </c>
      <c r="C101" s="36" t="s">
        <v>68</v>
      </c>
      <c r="D101" s="36" t="s">
        <v>32</v>
      </c>
      <c r="E101" s="36"/>
      <c r="F101" s="37">
        <v>35000</v>
      </c>
      <c r="G101" s="13" t="e">
        <f>#REF!+#REF!+#REF!</f>
        <v>#REF!</v>
      </c>
      <c r="H101" s="13" t="e">
        <f>#REF!+#REF!+#REF!</f>
        <v>#REF!</v>
      </c>
      <c r="I101" s="13" t="e">
        <f>#REF!+#REF!+#REF!</f>
        <v>#REF!</v>
      </c>
      <c r="J101" s="13" t="e">
        <f>#REF!+#REF!+#REF!</f>
        <v>#REF!</v>
      </c>
      <c r="K101" s="13" t="e">
        <f>#REF!+#REF!+#REF!</f>
        <v>#REF!</v>
      </c>
      <c r="L101" s="13" t="e">
        <f>#REF!+#REF!+#REF!</f>
        <v>#REF!</v>
      </c>
      <c r="M101" s="13" t="e">
        <f>#REF!+#REF!+#REF!</f>
        <v>#REF!</v>
      </c>
      <c r="N101" s="13" t="e">
        <f>#REF!+#REF!+#REF!</f>
        <v>#REF!</v>
      </c>
      <c r="O101" s="13" t="e">
        <f>#REF!+#REF!+#REF!</f>
        <v>#REF!</v>
      </c>
      <c r="P101" s="13" t="e">
        <f>#REF!+#REF!+#REF!</f>
        <v>#REF!</v>
      </c>
      <c r="Q101" s="13" t="e">
        <f>#REF!+#REF!+#REF!</f>
        <v>#REF!</v>
      </c>
      <c r="R101" s="13" t="e">
        <f>#REF!+#REF!+#REF!</f>
        <v>#REF!</v>
      </c>
      <c r="S101" s="13" t="e">
        <f>#REF!+#REF!+#REF!</f>
        <v>#REF!</v>
      </c>
      <c r="T101" s="13" t="e">
        <f>#REF!+#REF!+#REF!</f>
        <v>#REF!</v>
      </c>
      <c r="U101" s="13" t="e">
        <f>#REF!+#REF!+#REF!</f>
        <v>#REF!</v>
      </c>
      <c r="V101" s="13" t="e">
        <f>#REF!+#REF!+#REF!</f>
        <v>#REF!</v>
      </c>
    </row>
    <row r="102" spans="1:22" s="22" customFormat="1" ht="63" outlineLevel="5">
      <c r="A102" s="45" t="s">
        <v>90</v>
      </c>
      <c r="B102" s="46" t="s">
        <v>91</v>
      </c>
      <c r="C102" s="46" t="s">
        <v>48</v>
      </c>
      <c r="D102" s="46" t="s">
        <v>5</v>
      </c>
      <c r="E102" s="46"/>
      <c r="F102" s="47">
        <f aca="true" t="shared" si="14" ref="F102:F107">F103</f>
        <v>25000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s="22" customFormat="1" ht="23.25" customHeight="1" outlineLevel="5">
      <c r="A103" s="20" t="s">
        <v>92</v>
      </c>
      <c r="B103" s="8" t="s">
        <v>93</v>
      </c>
      <c r="C103" s="8" t="s">
        <v>48</v>
      </c>
      <c r="D103" s="8" t="s">
        <v>5</v>
      </c>
      <c r="E103" s="8"/>
      <c r="F103" s="21">
        <f t="shared" si="14"/>
        <v>25000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s="22" customFormat="1" ht="23.25" customHeight="1" outlineLevel="5">
      <c r="A104" s="18" t="s">
        <v>49</v>
      </c>
      <c r="B104" s="8" t="s">
        <v>93</v>
      </c>
      <c r="C104" s="8" t="s">
        <v>50</v>
      </c>
      <c r="D104" s="8" t="s">
        <v>5</v>
      </c>
      <c r="E104" s="8"/>
      <c r="F104" s="21">
        <f t="shared" si="14"/>
        <v>25000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s="22" customFormat="1" ht="33" customHeight="1" outlineLevel="5">
      <c r="A105" s="18" t="s">
        <v>52</v>
      </c>
      <c r="B105" s="8" t="s">
        <v>93</v>
      </c>
      <c r="C105" s="8" t="s">
        <v>51</v>
      </c>
      <c r="D105" s="8" t="s">
        <v>5</v>
      </c>
      <c r="E105" s="8"/>
      <c r="F105" s="21">
        <f t="shared" si="14"/>
        <v>25000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s="22" customFormat="1" ht="94.5" outlineLevel="5">
      <c r="A106" s="20" t="s">
        <v>94</v>
      </c>
      <c r="B106" s="8" t="s">
        <v>93</v>
      </c>
      <c r="C106" s="8" t="s">
        <v>95</v>
      </c>
      <c r="D106" s="8" t="s">
        <v>5</v>
      </c>
      <c r="E106" s="8"/>
      <c r="F106" s="21">
        <f t="shared" si="14"/>
        <v>25000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s="22" customFormat="1" ht="17.25" customHeight="1" outlineLevel="5">
      <c r="A107" s="20" t="s">
        <v>96</v>
      </c>
      <c r="B107" s="8" t="s">
        <v>93</v>
      </c>
      <c r="C107" s="8" t="s">
        <v>95</v>
      </c>
      <c r="D107" s="8" t="s">
        <v>97</v>
      </c>
      <c r="E107" s="8"/>
      <c r="F107" s="21">
        <f t="shared" si="14"/>
        <v>25000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1:22" s="22" customFormat="1" ht="21.75" customHeight="1" outlineLevel="5">
      <c r="A108" s="52" t="s">
        <v>98</v>
      </c>
      <c r="B108" s="36" t="s">
        <v>93</v>
      </c>
      <c r="C108" s="36" t="s">
        <v>95</v>
      </c>
      <c r="D108" s="36" t="s">
        <v>99</v>
      </c>
      <c r="E108" s="36"/>
      <c r="F108" s="37">
        <v>25000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s="22" customFormat="1" ht="18.75" outlineLevel="5">
      <c r="A109" s="60" t="s">
        <v>11</v>
      </c>
      <c r="B109" s="60"/>
      <c r="C109" s="60"/>
      <c r="D109" s="60"/>
      <c r="E109" s="60"/>
      <c r="F109" s="31">
        <f>F102+F95+F83+F78+F66+F55+F48+F13</f>
        <v>8897447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22" customFormat="1" ht="15.75" outlineLevel="5">
      <c r="A110" s="10"/>
      <c r="B110" s="10"/>
      <c r="C110" s="10"/>
      <c r="D110" s="10"/>
      <c r="E110" s="10"/>
      <c r="F110" s="10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22" s="22" customFormat="1" ht="15.75" outlineLevel="5">
      <c r="A111" s="32"/>
      <c r="B111" s="32"/>
      <c r="C111" s="32"/>
      <c r="D111" s="32"/>
      <c r="E111" s="32"/>
      <c r="F111" s="3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s="22" customFormat="1" ht="15.75" outlineLevel="5">
      <c r="A112" s="10"/>
      <c r="B112" s="10"/>
      <c r="C112" s="10"/>
      <c r="D112" s="10"/>
      <c r="E112" s="10"/>
      <c r="F112" s="10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1:22" s="22" customFormat="1" ht="15.75" outlineLevel="5">
      <c r="A113" s="10"/>
      <c r="B113" s="10"/>
      <c r="C113" s="10"/>
      <c r="D113" s="10"/>
      <c r="E113" s="10"/>
      <c r="F113" s="10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1:22" s="22" customFormat="1" ht="15.75" outlineLevel="5">
      <c r="A114" s="10"/>
      <c r="B114" s="10"/>
      <c r="C114" s="10"/>
      <c r="D114" s="10"/>
      <c r="E114" s="10"/>
      <c r="F114" s="10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1:22" s="22" customFormat="1" ht="15.75" outlineLevel="5">
      <c r="A115" s="10"/>
      <c r="B115" s="10"/>
      <c r="C115" s="10"/>
      <c r="D115" s="10"/>
      <c r="E115" s="10"/>
      <c r="F115" s="10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s="22" customFormat="1" ht="15.75" outlineLevel="5">
      <c r="A116" s="10"/>
      <c r="B116" s="10"/>
      <c r="C116" s="10"/>
      <c r="D116" s="10"/>
      <c r="E116" s="10"/>
      <c r="F116" s="10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1:22" s="22" customFormat="1" ht="15.75" outlineLevel="5">
      <c r="A117" s="10"/>
      <c r="B117" s="10"/>
      <c r="C117" s="10"/>
      <c r="D117" s="10"/>
      <c r="E117" s="10"/>
      <c r="F117" s="10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7:22" ht="18.75">
      <c r="G118" s="31" t="e">
        <f>#REF!+G101+#REF!+#REF!+#REF!+G83+#REF!+#REF!+G13</f>
        <v>#REF!</v>
      </c>
      <c r="H118" s="31" t="e">
        <f>#REF!+H101+#REF!+#REF!+#REF!+H83+#REF!+#REF!+H13</f>
        <v>#REF!</v>
      </c>
      <c r="I118" s="31" t="e">
        <f>#REF!+I101+#REF!+#REF!+#REF!+I83+#REF!+#REF!+I13</f>
        <v>#REF!</v>
      </c>
      <c r="J118" s="31" t="e">
        <f>#REF!+J101+#REF!+#REF!+#REF!+J83+#REF!+#REF!+J13</f>
        <v>#REF!</v>
      </c>
      <c r="K118" s="31" t="e">
        <f>#REF!+K101+#REF!+#REF!+#REF!+K83+#REF!+#REF!+K13</f>
        <v>#REF!</v>
      </c>
      <c r="L118" s="31" t="e">
        <f>#REF!+L101+#REF!+#REF!+#REF!+L83+#REF!+#REF!+L13</f>
        <v>#REF!</v>
      </c>
      <c r="M118" s="31" t="e">
        <f>#REF!+M101+#REF!+#REF!+#REF!+M83+#REF!+#REF!+M13</f>
        <v>#REF!</v>
      </c>
      <c r="N118" s="31" t="e">
        <f>#REF!+N101+#REF!+#REF!+#REF!+N83+#REF!+#REF!+N13</f>
        <v>#REF!</v>
      </c>
      <c r="O118" s="31" t="e">
        <f>#REF!+O101+#REF!+#REF!+#REF!+O83+#REF!+#REF!+O13</f>
        <v>#REF!</v>
      </c>
      <c r="P118" s="31" t="e">
        <f>#REF!+P101+#REF!+#REF!+#REF!+P83+#REF!+#REF!+P13</f>
        <v>#REF!</v>
      </c>
      <c r="Q118" s="31" t="e">
        <f>#REF!+Q101+#REF!+#REF!+#REF!+Q83+#REF!+#REF!+Q13</f>
        <v>#REF!</v>
      </c>
      <c r="R118" s="31" t="e">
        <f>#REF!+R101+#REF!+#REF!+#REF!+R83+#REF!+#REF!+R13</f>
        <v>#REF!</v>
      </c>
      <c r="S118" s="31" t="e">
        <f>#REF!+S101+#REF!+#REF!+#REF!+S83+#REF!+#REF!+S13</f>
        <v>#REF!</v>
      </c>
      <c r="T118" s="31" t="e">
        <f>#REF!+T101+#REF!+#REF!+#REF!+T83+#REF!+#REF!+T13</f>
        <v>#REF!</v>
      </c>
      <c r="U118" s="31" t="e">
        <f>#REF!+U101+#REF!+#REF!+#REF!+U83+#REF!+#REF!+U13</f>
        <v>#REF!</v>
      </c>
      <c r="V118" s="31" t="e">
        <f>#REF!+V101+#REF!+#REF!+#REF!+V83+#REF!+#REF!+V13</f>
        <v>#REF!</v>
      </c>
    </row>
    <row r="120" spans="7:22" ht="12.75"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</row>
  </sheetData>
  <sheetProtection/>
  <mergeCells count="10">
    <mergeCell ref="B1:F1"/>
    <mergeCell ref="B2:F2"/>
    <mergeCell ref="A109:E109"/>
    <mergeCell ref="A11:V11"/>
    <mergeCell ref="A10:V10"/>
    <mergeCell ref="A9:V9"/>
    <mergeCell ref="B5:F5"/>
    <mergeCell ref="B6:F6"/>
    <mergeCell ref="B7:F7"/>
    <mergeCell ref="B8:F8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2015-01-19T00:29:34Z</cp:lastPrinted>
  <dcterms:created xsi:type="dcterms:W3CDTF">2008-11-11T04:53:42Z</dcterms:created>
  <dcterms:modified xsi:type="dcterms:W3CDTF">2020-02-25T23:44:48Z</dcterms:modified>
  <cp:category/>
  <cp:version/>
  <cp:contentType/>
  <cp:contentStatus/>
</cp:coreProperties>
</file>