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6165" activeTab="0"/>
  </bookViews>
  <sheets>
    <sheet name="2019 год" sheetId="1" r:id="rId1"/>
  </sheets>
  <definedNames>
    <definedName name="_xlnm.Print_Titles" localSheetId="0">'2019 год'!$8:$8</definedName>
    <definedName name="_xlnm.Print_Area" localSheetId="0">'2019 год'!$A$1:$W$90</definedName>
  </definedNames>
  <calcPr fullCalcOnLoad="1"/>
</workbook>
</file>

<file path=xl/sharedStrings.xml><?xml version="1.0" encoding="utf-8"?>
<sst xmlns="http://schemas.openxmlformats.org/spreadsheetml/2006/main" count="373" uniqueCount="111">
  <si>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</si>
  <si>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</si>
  <si>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</si>
  <si>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</si>
  <si>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</si>
  <si>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</si>
  <si>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</si>
  <si>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</si>
  <si>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0111</t>
  </si>
  <si>
    <t>0801</t>
  </si>
  <si>
    <t>009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</si>
  <si>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</si>
  <si>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</si>
  <si>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</si>
  <si>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</si>
  <si>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</si>
  <si>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</si>
  <si>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Расходы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</si>
  <si>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</si>
  <si>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</si>
  <si>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</si>
  <si>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</si>
  <si>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</si>
  <si>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</si>
  <si>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</si>
  <si>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</si>
  <si>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</si>
  <si>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</si>
  <si>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</si>
  <si>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</si>
  <si>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</si>
  <si>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</si>
  <si>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</si>
  <si>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</si>
  <si>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</si>
  <si>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</si>
  <si>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</si>
  <si>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</si>
  <si>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</si>
  <si>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</si>
  <si>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</si>
  <si>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</si>
  <si>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</si>
  <si>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руб.</t>
  </si>
  <si>
    <t>АДМИНИСТРАЦИЯ ГРИГОРЬЕВСКОГО СЕЛЬСКОГО ПОСЕЛЕНИЯ</t>
  </si>
  <si>
    <t>0000</t>
  </si>
  <si>
    <t>Вед.</t>
  </si>
  <si>
    <t>960</t>
  </si>
  <si>
    <t xml:space="preserve">                                                                                        </t>
  </si>
  <si>
    <t xml:space="preserve">                                                                             </t>
  </si>
  <si>
    <t>Культура</t>
  </si>
  <si>
    <t>0000000000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</si>
  <si>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</si>
  <si>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</si>
  <si>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</si>
  <si>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</si>
  <si>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</si>
  <si>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</si>
  <si>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</si>
  <si>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</si>
  <si>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9999915020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</si>
  <si>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</si>
  <si>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</si>
  <si>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</si>
  <si>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</si>
  <si>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</si>
  <si>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</si>
  <si>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</si>
  <si>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</si>
  <si>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</si>
  <si>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0800000000</t>
  </si>
  <si>
    <t>9999915060</t>
  </si>
  <si>
    <t>0900015080</t>
  </si>
  <si>
    <t>0800015090</t>
  </si>
  <si>
    <t xml:space="preserve">Мероприятия администрации Григорьевского сельского поселения по развитию культуры Григорьевского сельского поселения </t>
  </si>
  <si>
    <t>НАЦИОНАЛЬНАЯ ЭКОНОМИКА</t>
  </si>
  <si>
    <t>0400</t>
  </si>
  <si>
    <t>Дорожное хозяйство (дорожные фонды)</t>
  </si>
  <si>
    <t>0409</t>
  </si>
  <si>
    <t>Мероприятия администрации Григорьевского сельского поселения по обеспечению содержания, ремонта автомобильных дорог</t>
  </si>
  <si>
    <t>9999900620</t>
  </si>
  <si>
    <t xml:space="preserve">МЕЖБЮДЖЕТНЫЕ ТРАНСФЕРТЫ ОБЩЕГО ХАРАКТЕРА БЮДЖЕТАМ БЮДЖЕТНОЙ СИСТЕМЫ РОССИЙСКОЙ ФЕДЕРАЦИИ
</t>
  </si>
  <si>
    <t>1400</t>
  </si>
  <si>
    <t xml:space="preserve">Прочие межбюджетные трансферты общего характера
</t>
  </si>
  <si>
    <t>1403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</si>
  <si>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</si>
  <si>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9999915070</t>
  </si>
  <si>
    <t xml:space="preserve">Межбюджетные трансферты
</t>
  </si>
  <si>
    <t>500</t>
  </si>
  <si>
    <t xml:space="preserve">Иные межбюджетные трансферты
</t>
  </si>
  <si>
    <t>540</t>
  </si>
  <si>
    <t>"Приложение № 6                                                                                                                                        к  решению муниципального комитета Григорьевского сельского поселения от 24.12.2018 г. № 36</t>
  </si>
  <si>
    <t xml:space="preserve">  бюджета Григорьевского сельского поселения на 2019 год по разделам, подразделам, целевым статьям и видам расходов в соответствии с бюджетной классификацией РФ в ведомственной структуре расходов бюджета</t>
  </si>
  <si>
    <t>Другие вопросы в области национальной экономики</t>
  </si>
  <si>
    <t>0412</t>
  </si>
  <si>
    <t>0200000000</t>
  </si>
  <si>
    <t>МП "Развитие субъектов малого и среднего предпринимательства в Григорьевском сельском поселении"</t>
  </si>
  <si>
    <t>0200015120</t>
  </si>
  <si>
    <t>Мероприятия Администрации Григорьевского по развитию субъектов малого и среднего предпринимательства в Григорьев-ском сельском поселении</t>
  </si>
  <si>
    <t>МП "Благоустройство территории Григорьевского сельского поселения"</t>
  </si>
  <si>
    <t>МП "Развития культуры Григорьевского сельского поселения"</t>
  </si>
  <si>
    <t>МП "Доступная среда для инвалидов Григорьевского сельского поселения"</t>
  </si>
  <si>
    <t>0100000000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</si>
  <si>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</si>
  <si>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0100015110</t>
  </si>
  <si>
    <t>Мероприятия администрации Григорьевского сельского поселе-ния за счет субсидий бюджетам муниципальных образований Приморского края на благоустройство дворовых территорий</t>
  </si>
  <si>
    <t>Мероприятия администрации Григорьевского сельского поселе-ния на благоустройство дворовых территорий</t>
  </si>
  <si>
    <t>0910092610</t>
  </si>
  <si>
    <t>09100S2610</t>
  </si>
  <si>
    <t xml:space="preserve">Приложение № 5                                                                                                                                        к  решению муниципального комитета Григорьевского сельского поселения </t>
  </si>
  <si>
    <t xml:space="preserve">                                  от 13.03.2019г №7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</si>
</sst>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[$-FC19]d\ mmmm\ yyyy\ &quot;г.&quot;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8" fillId="0" borderId="11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5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top" wrapText="1"/>
    </xf>
    <xf numFmtId="4" fontId="5" fillId="0" borderId="15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11" fillId="33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" fontId="5" fillId="34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49" fontId="2" fillId="34" borderId="10" xfId="0" applyNumberFormat="1" applyFont="1" applyFill="1" applyBorder="1" applyAlignment="1">
      <alignment horizontal="center" vertical="center" shrinkToFit="1"/>
    </xf>
    <xf numFmtId="49" fontId="2" fillId="34" borderId="11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9" fontId="3" fillId="8" borderId="10" xfId="0" applyNumberFormat="1" applyFont="1" applyFill="1" applyBorder="1" applyAlignment="1">
      <alignment horizontal="center" vertical="center" wrapText="1"/>
    </xf>
    <xf numFmtId="49" fontId="2" fillId="8" borderId="10" xfId="0" applyNumberFormat="1" applyFont="1" applyFill="1" applyBorder="1" applyAlignment="1">
      <alignment horizontal="center" vertical="center" wrapText="1"/>
    </xf>
    <xf numFmtId="49" fontId="13" fillId="8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49" fontId="14" fillId="0" borderId="1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3" fillId="0" borderId="17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showGridLines="0" tabSelected="1" view="pageBreakPreview" zoomScaleSheetLayoutView="100" zoomScalePageLayoutView="0" workbookViewId="0" topLeftCell="A1">
      <selection activeCell="X4" sqref="X4"/>
    </sheetView>
  </sheetViews>
  <sheetFormatPr defaultColWidth="9.00390625" defaultRowHeight="12.75" outlineLevelRow="6"/>
  <cols>
    <col min="1" max="1" width="67.625" style="10" customWidth="1"/>
    <col min="2" max="2" width="7.875" style="10" customWidth="1"/>
    <col min="3" max="3" width="8.875" style="10" customWidth="1"/>
    <col min="4" max="4" width="14.00390625" style="10" customWidth="1"/>
    <col min="5" max="5" width="7.75390625" style="10" customWidth="1"/>
    <col min="6" max="6" width="0" style="10" hidden="1" customWidth="1"/>
    <col min="7" max="7" width="15.875" style="10" customWidth="1"/>
    <col min="8" max="23" width="0" style="10" hidden="1" customWidth="1"/>
    <col min="24" max="16384" width="9.125" style="10" customWidth="1"/>
  </cols>
  <sheetData>
    <row r="1" spans="1:24" ht="50.25" customHeight="1">
      <c r="A1" s="38" t="s">
        <v>48</v>
      </c>
      <c r="B1" s="65" t="s">
        <v>109</v>
      </c>
      <c r="C1" s="65"/>
      <c r="D1" s="65"/>
      <c r="E1" s="65"/>
      <c r="F1" s="65"/>
      <c r="G1" s="65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11"/>
    </row>
    <row r="2" spans="1:24" ht="13.5" customHeight="1">
      <c r="A2" s="38"/>
      <c r="B2" s="66" t="s">
        <v>110</v>
      </c>
      <c r="C2" s="66"/>
      <c r="D2" s="66"/>
      <c r="E2" s="66"/>
      <c r="F2" s="66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1"/>
    </row>
    <row r="3" spans="1:24" ht="62.25" customHeight="1">
      <c r="A3" s="38"/>
      <c r="B3" s="62"/>
      <c r="C3" s="65" t="s">
        <v>91</v>
      </c>
      <c r="D3" s="65"/>
      <c r="E3" s="65"/>
      <c r="F3" s="65"/>
      <c r="G3" s="65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11"/>
    </row>
    <row r="4" spans="1:24" ht="15" customHeight="1">
      <c r="A4" s="38" t="s">
        <v>49</v>
      </c>
      <c r="B4" s="66"/>
      <c r="C4" s="66"/>
      <c r="D4" s="66"/>
      <c r="E4" s="66"/>
      <c r="F4" s="66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11"/>
    </row>
    <row r="5" spans="1:23" ht="30.75" customHeight="1">
      <c r="A5" s="69" t="s">
        <v>17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23" ht="57" customHeight="1">
      <c r="A6" s="68" t="s">
        <v>92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</row>
    <row r="7" spans="1:23" ht="15.75">
      <c r="A7" s="67" t="s">
        <v>43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</row>
    <row r="8" spans="1:23" ht="30">
      <c r="A8" s="12" t="s">
        <v>0</v>
      </c>
      <c r="B8" s="12" t="s">
        <v>46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12</v>
      </c>
      <c r="H8" s="12" t="s">
        <v>12</v>
      </c>
      <c r="I8" s="12" t="s">
        <v>12</v>
      </c>
      <c r="J8" s="12" t="s">
        <v>12</v>
      </c>
      <c r="K8" s="12" t="s">
        <v>12</v>
      </c>
      <c r="L8" s="12" t="s">
        <v>12</v>
      </c>
      <c r="M8" s="12" t="s">
        <v>12</v>
      </c>
      <c r="N8" s="12" t="s">
        <v>12</v>
      </c>
      <c r="O8" s="12" t="s">
        <v>12</v>
      </c>
      <c r="P8" s="12" t="s">
        <v>12</v>
      </c>
      <c r="Q8" s="12" t="s">
        <v>12</v>
      </c>
      <c r="R8" s="12" t="s">
        <v>12</v>
      </c>
      <c r="S8" s="12" t="s">
        <v>12</v>
      </c>
      <c r="T8" s="12" t="s">
        <v>12</v>
      </c>
      <c r="U8" s="12" t="s">
        <v>12</v>
      </c>
      <c r="V8" s="12" t="s">
        <v>12</v>
      </c>
      <c r="W8" s="12" t="s">
        <v>12</v>
      </c>
    </row>
    <row r="9" spans="1:23" ht="33">
      <c r="A9" s="39" t="s">
        <v>44</v>
      </c>
      <c r="B9" s="40">
        <v>960</v>
      </c>
      <c r="C9" s="40" t="s">
        <v>45</v>
      </c>
      <c r="D9" s="40" t="s">
        <v>51</v>
      </c>
      <c r="E9" s="40" t="s">
        <v>5</v>
      </c>
      <c r="F9" s="41"/>
      <c r="G9" s="42">
        <f>G89</f>
        <v>7703884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8.75" customHeight="1" outlineLevel="2">
      <c r="A10" s="43" t="s">
        <v>21</v>
      </c>
      <c r="B10" s="53">
        <v>960</v>
      </c>
      <c r="C10" s="46" t="s">
        <v>20</v>
      </c>
      <c r="D10" s="46" t="s">
        <v>51</v>
      </c>
      <c r="E10" s="46" t="s">
        <v>5</v>
      </c>
      <c r="F10" s="46"/>
      <c r="G10" s="47">
        <f>G11+G17+G27</f>
        <v>2258000</v>
      </c>
      <c r="H10" s="13" t="e">
        <f>H11+#REF!+#REF!+#REF!+#REF!+#REF!+H29+#REF!+#REF!</f>
        <v>#REF!</v>
      </c>
      <c r="I10" s="13" t="e">
        <f>I11+#REF!+#REF!+#REF!+#REF!+#REF!+I29+#REF!+#REF!</f>
        <v>#REF!</v>
      </c>
      <c r="J10" s="13" t="e">
        <f>J11+#REF!+#REF!+#REF!+#REF!+#REF!+J29+#REF!+#REF!</f>
        <v>#REF!</v>
      </c>
      <c r="K10" s="13" t="e">
        <f>K11+#REF!+#REF!+#REF!+#REF!+#REF!+K29+#REF!+#REF!</f>
        <v>#REF!</v>
      </c>
      <c r="L10" s="13" t="e">
        <f>L11+#REF!+#REF!+#REF!+#REF!+#REF!+L29+#REF!+#REF!</f>
        <v>#REF!</v>
      </c>
      <c r="M10" s="13" t="e">
        <f>M11+#REF!+#REF!+#REF!+#REF!+#REF!+M29+#REF!+#REF!</f>
        <v>#REF!</v>
      </c>
      <c r="N10" s="13" t="e">
        <f>N11+#REF!+#REF!+#REF!+#REF!+#REF!+N29+#REF!+#REF!</f>
        <v>#REF!</v>
      </c>
      <c r="O10" s="13" t="e">
        <f>O11+#REF!+#REF!+#REF!+#REF!+#REF!+O29+#REF!+#REF!</f>
        <v>#REF!</v>
      </c>
      <c r="P10" s="13" t="e">
        <f>P11+#REF!+#REF!+#REF!+#REF!+#REF!+P29+#REF!+#REF!</f>
        <v>#REF!</v>
      </c>
      <c r="Q10" s="13" t="e">
        <f>Q11+#REF!+#REF!+#REF!+#REF!+#REF!+Q29+#REF!+#REF!</f>
        <v>#REF!</v>
      </c>
      <c r="R10" s="13" t="e">
        <f>R11+#REF!+#REF!+#REF!+#REF!+#REF!+R29+#REF!+#REF!</f>
        <v>#REF!</v>
      </c>
      <c r="S10" s="13" t="e">
        <f>S11+#REF!+#REF!+#REF!+#REF!+#REF!+S29+#REF!+#REF!</f>
        <v>#REF!</v>
      </c>
      <c r="T10" s="13" t="e">
        <f>T11+#REF!+#REF!+#REF!+#REF!+#REF!+T29+#REF!+#REF!</f>
        <v>#REF!</v>
      </c>
      <c r="U10" s="13" t="e">
        <f>U11+#REF!+#REF!+#REF!+#REF!+#REF!+U29+#REF!+#REF!</f>
        <v>#REF!</v>
      </c>
      <c r="V10" s="13" t="e">
        <f>V11+#REF!+#REF!+#REF!+#REF!+#REF!+V29+#REF!+#REF!</f>
        <v>#REF!</v>
      </c>
      <c r="W10" s="13" t="e">
        <f>W11+#REF!+#REF!+#REF!+#REF!+#REF!+W29+#REF!+#REF!</f>
        <v>#REF!</v>
      </c>
    </row>
    <row r="11" spans="1:23" s="17" customFormat="1" ht="33" customHeight="1" outlineLevel="3">
      <c r="A11" s="14" t="s">
        <v>13</v>
      </c>
      <c r="B11" s="33">
        <v>960</v>
      </c>
      <c r="C11" s="15" t="s">
        <v>6</v>
      </c>
      <c r="D11" s="15" t="s">
        <v>51</v>
      </c>
      <c r="E11" s="15" t="s">
        <v>5</v>
      </c>
      <c r="F11" s="15"/>
      <c r="G11" s="16">
        <f>G12</f>
        <v>801230</v>
      </c>
      <c r="H11" s="16">
        <f aca="true" t="shared" si="0" ref="H11:W11">H12</f>
        <v>1204.8</v>
      </c>
      <c r="I11" s="16">
        <f t="shared" si="0"/>
        <v>1204.8</v>
      </c>
      <c r="J11" s="16">
        <f t="shared" si="0"/>
        <v>1204.8</v>
      </c>
      <c r="K11" s="16">
        <f t="shared" si="0"/>
        <v>1204.8</v>
      </c>
      <c r="L11" s="16">
        <f t="shared" si="0"/>
        <v>1204.8</v>
      </c>
      <c r="M11" s="16">
        <f t="shared" si="0"/>
        <v>1204.8</v>
      </c>
      <c r="N11" s="16">
        <f t="shared" si="0"/>
        <v>1204.8</v>
      </c>
      <c r="O11" s="16">
        <f t="shared" si="0"/>
        <v>1204.8</v>
      </c>
      <c r="P11" s="16">
        <f t="shared" si="0"/>
        <v>1204.8</v>
      </c>
      <c r="Q11" s="16">
        <f t="shared" si="0"/>
        <v>1204.8</v>
      </c>
      <c r="R11" s="16">
        <f t="shared" si="0"/>
        <v>1204.8</v>
      </c>
      <c r="S11" s="16">
        <f t="shared" si="0"/>
        <v>1204.8</v>
      </c>
      <c r="T11" s="16">
        <f t="shared" si="0"/>
        <v>1204.8</v>
      </c>
      <c r="U11" s="16">
        <f t="shared" si="0"/>
        <v>1204.8</v>
      </c>
      <c r="V11" s="16">
        <f t="shared" si="0"/>
        <v>1204.8</v>
      </c>
      <c r="W11" s="16">
        <f t="shared" si="0"/>
        <v>1204.8</v>
      </c>
    </row>
    <row r="12" spans="1:23" ht="34.5" customHeight="1" outlineLevel="3">
      <c r="A12" s="18" t="s">
        <v>52</v>
      </c>
      <c r="B12" s="33">
        <v>960</v>
      </c>
      <c r="C12" s="8" t="s">
        <v>6</v>
      </c>
      <c r="D12" s="8" t="s">
        <v>53</v>
      </c>
      <c r="E12" s="8" t="s">
        <v>5</v>
      </c>
      <c r="F12" s="8"/>
      <c r="G12" s="21">
        <f>G13</f>
        <v>801230</v>
      </c>
      <c r="H12" s="19">
        <f aca="true" t="shared" si="1" ref="H12:W12">H14</f>
        <v>1204.8</v>
      </c>
      <c r="I12" s="19">
        <f t="shared" si="1"/>
        <v>1204.8</v>
      </c>
      <c r="J12" s="19">
        <f t="shared" si="1"/>
        <v>1204.8</v>
      </c>
      <c r="K12" s="19">
        <f t="shared" si="1"/>
        <v>1204.8</v>
      </c>
      <c r="L12" s="19">
        <f t="shared" si="1"/>
        <v>1204.8</v>
      </c>
      <c r="M12" s="19">
        <f t="shared" si="1"/>
        <v>1204.8</v>
      </c>
      <c r="N12" s="19">
        <f t="shared" si="1"/>
        <v>1204.8</v>
      </c>
      <c r="O12" s="19">
        <f t="shared" si="1"/>
        <v>1204.8</v>
      </c>
      <c r="P12" s="19">
        <f t="shared" si="1"/>
        <v>1204.8</v>
      </c>
      <c r="Q12" s="19">
        <f t="shared" si="1"/>
        <v>1204.8</v>
      </c>
      <c r="R12" s="19">
        <f t="shared" si="1"/>
        <v>1204.8</v>
      </c>
      <c r="S12" s="19">
        <f t="shared" si="1"/>
        <v>1204.8</v>
      </c>
      <c r="T12" s="19">
        <f t="shared" si="1"/>
        <v>1204.8</v>
      </c>
      <c r="U12" s="19">
        <f t="shared" si="1"/>
        <v>1204.8</v>
      </c>
      <c r="V12" s="19">
        <f t="shared" si="1"/>
        <v>1204.8</v>
      </c>
      <c r="W12" s="19">
        <f t="shared" si="1"/>
        <v>1204.8</v>
      </c>
    </row>
    <row r="13" spans="1:23" ht="35.25" customHeight="1" outlineLevel="3">
      <c r="A13" s="18" t="s">
        <v>54</v>
      </c>
      <c r="B13" s="33">
        <v>960</v>
      </c>
      <c r="C13" s="8" t="s">
        <v>6</v>
      </c>
      <c r="D13" s="8" t="s">
        <v>55</v>
      </c>
      <c r="E13" s="8" t="s">
        <v>5</v>
      </c>
      <c r="F13" s="8"/>
      <c r="G13" s="21">
        <f>G14</f>
        <v>801230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18.75" customHeight="1" outlineLevel="4">
      <c r="A14" s="20" t="s">
        <v>38</v>
      </c>
      <c r="B14" s="33">
        <v>960</v>
      </c>
      <c r="C14" s="8" t="s">
        <v>6</v>
      </c>
      <c r="D14" s="8" t="s">
        <v>56</v>
      </c>
      <c r="E14" s="8" t="s">
        <v>5</v>
      </c>
      <c r="F14" s="8"/>
      <c r="G14" s="21">
        <f>G15</f>
        <v>801230</v>
      </c>
      <c r="H14" s="21">
        <f aca="true" t="shared" si="2" ref="H14:W14">H16</f>
        <v>1204.8</v>
      </c>
      <c r="I14" s="21">
        <f t="shared" si="2"/>
        <v>1204.8</v>
      </c>
      <c r="J14" s="21">
        <f t="shared" si="2"/>
        <v>1204.8</v>
      </c>
      <c r="K14" s="21">
        <f t="shared" si="2"/>
        <v>1204.8</v>
      </c>
      <c r="L14" s="21">
        <f t="shared" si="2"/>
        <v>1204.8</v>
      </c>
      <c r="M14" s="21">
        <f t="shared" si="2"/>
        <v>1204.8</v>
      </c>
      <c r="N14" s="21">
        <f t="shared" si="2"/>
        <v>1204.8</v>
      </c>
      <c r="O14" s="21">
        <f t="shared" si="2"/>
        <v>1204.8</v>
      </c>
      <c r="P14" s="21">
        <f t="shared" si="2"/>
        <v>1204.8</v>
      </c>
      <c r="Q14" s="21">
        <f t="shared" si="2"/>
        <v>1204.8</v>
      </c>
      <c r="R14" s="21">
        <f t="shared" si="2"/>
        <v>1204.8</v>
      </c>
      <c r="S14" s="21">
        <f t="shared" si="2"/>
        <v>1204.8</v>
      </c>
      <c r="T14" s="21">
        <f t="shared" si="2"/>
        <v>1204.8</v>
      </c>
      <c r="U14" s="21">
        <f t="shared" si="2"/>
        <v>1204.8</v>
      </c>
      <c r="V14" s="21">
        <f t="shared" si="2"/>
        <v>1204.8</v>
      </c>
      <c r="W14" s="21">
        <f t="shared" si="2"/>
        <v>1204.8</v>
      </c>
    </row>
    <row r="15" spans="1:23" ht="18.75" customHeight="1" outlineLevel="4">
      <c r="A15" s="20" t="s">
        <v>57</v>
      </c>
      <c r="B15" s="33">
        <v>960</v>
      </c>
      <c r="C15" s="8" t="s">
        <v>6</v>
      </c>
      <c r="D15" s="8" t="s">
        <v>56</v>
      </c>
      <c r="E15" s="8" t="s">
        <v>58</v>
      </c>
      <c r="F15" s="8"/>
      <c r="G15" s="21">
        <f>G16</f>
        <v>801230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ht="17.25" customHeight="1" outlineLevel="5">
      <c r="A16" s="44" t="s">
        <v>59</v>
      </c>
      <c r="B16" s="33">
        <v>960</v>
      </c>
      <c r="C16" s="48" t="s">
        <v>6</v>
      </c>
      <c r="D16" s="48" t="s">
        <v>56</v>
      </c>
      <c r="E16" s="48" t="s">
        <v>30</v>
      </c>
      <c r="F16" s="48"/>
      <c r="G16" s="49">
        <v>801230</v>
      </c>
      <c r="H16" s="21">
        <v>1204.8</v>
      </c>
      <c r="I16" s="21">
        <v>1204.8</v>
      </c>
      <c r="J16" s="21">
        <v>1204.8</v>
      </c>
      <c r="K16" s="21">
        <v>1204.8</v>
      </c>
      <c r="L16" s="21">
        <v>1204.8</v>
      </c>
      <c r="M16" s="21">
        <v>1204.8</v>
      </c>
      <c r="N16" s="21">
        <v>1204.8</v>
      </c>
      <c r="O16" s="21">
        <v>1204.8</v>
      </c>
      <c r="P16" s="21">
        <v>1204.8</v>
      </c>
      <c r="Q16" s="21">
        <v>1204.8</v>
      </c>
      <c r="R16" s="21">
        <v>1204.8</v>
      </c>
      <c r="S16" s="21">
        <v>1204.8</v>
      </c>
      <c r="T16" s="21">
        <v>1204.8</v>
      </c>
      <c r="U16" s="21">
        <v>1204.8</v>
      </c>
      <c r="V16" s="21">
        <v>1204.8</v>
      </c>
      <c r="W16" s="21">
        <v>1204.8</v>
      </c>
    </row>
    <row r="17" spans="1:23" s="22" customFormat="1" ht="47.25" outlineLevel="5">
      <c r="A17" s="20" t="s">
        <v>14</v>
      </c>
      <c r="B17" s="33">
        <v>960</v>
      </c>
      <c r="C17" s="8" t="s">
        <v>7</v>
      </c>
      <c r="D17" s="8" t="s">
        <v>51</v>
      </c>
      <c r="E17" s="8" t="s">
        <v>5</v>
      </c>
      <c r="F17" s="8"/>
      <c r="G17" s="21">
        <f>G18</f>
        <v>1446770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s="22" customFormat="1" ht="31.5" outlineLevel="5">
      <c r="A18" s="18" t="s">
        <v>52</v>
      </c>
      <c r="B18" s="33">
        <v>960</v>
      </c>
      <c r="C18" s="8" t="s">
        <v>7</v>
      </c>
      <c r="D18" s="8" t="s">
        <v>53</v>
      </c>
      <c r="E18" s="8" t="s">
        <v>5</v>
      </c>
      <c r="F18" s="8"/>
      <c r="G18" s="21">
        <f>G19</f>
        <v>1446770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s="22" customFormat="1" ht="31.5" outlineLevel="5">
      <c r="A19" s="18" t="s">
        <v>54</v>
      </c>
      <c r="B19" s="33">
        <v>960</v>
      </c>
      <c r="C19" s="8" t="s">
        <v>7</v>
      </c>
      <c r="D19" s="8" t="s">
        <v>55</v>
      </c>
      <c r="E19" s="8" t="s">
        <v>5</v>
      </c>
      <c r="F19" s="8"/>
      <c r="G19" s="21">
        <f>G20</f>
        <v>1446770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s="22" customFormat="1" ht="47.25" outlineLevel="5">
      <c r="A20" s="14" t="s">
        <v>41</v>
      </c>
      <c r="B20" s="33">
        <v>960</v>
      </c>
      <c r="C20" s="8" t="s">
        <v>7</v>
      </c>
      <c r="D20" s="8" t="s">
        <v>60</v>
      </c>
      <c r="E20" s="8" t="s">
        <v>5</v>
      </c>
      <c r="F20" s="8"/>
      <c r="G20" s="21">
        <f>G21+G23+G25</f>
        <v>1446770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s="22" customFormat="1" ht="63" outlineLevel="5">
      <c r="A21" s="20" t="s">
        <v>57</v>
      </c>
      <c r="B21" s="33">
        <v>960</v>
      </c>
      <c r="C21" s="8" t="s">
        <v>7</v>
      </c>
      <c r="D21" s="8" t="s">
        <v>60</v>
      </c>
      <c r="E21" s="8" t="s">
        <v>58</v>
      </c>
      <c r="F21" s="8"/>
      <c r="G21" s="21">
        <f>G22</f>
        <v>900537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s="22" customFormat="1" ht="31.5" outlineLevel="5">
      <c r="A22" s="44" t="s">
        <v>59</v>
      </c>
      <c r="B22" s="33">
        <v>960</v>
      </c>
      <c r="C22" s="48" t="s">
        <v>7</v>
      </c>
      <c r="D22" s="48" t="s">
        <v>60</v>
      </c>
      <c r="E22" s="48" t="s">
        <v>30</v>
      </c>
      <c r="F22" s="48"/>
      <c r="G22" s="49">
        <f>691657+208880</f>
        <v>900537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s="22" customFormat="1" ht="31.5" outlineLevel="5">
      <c r="A23" s="20" t="s">
        <v>61</v>
      </c>
      <c r="B23" s="37">
        <v>960</v>
      </c>
      <c r="C23" s="8" t="s">
        <v>7</v>
      </c>
      <c r="D23" s="8" t="s">
        <v>60</v>
      </c>
      <c r="E23" s="8" t="s">
        <v>62</v>
      </c>
      <c r="F23" s="8"/>
      <c r="G23" s="21">
        <f>G24</f>
        <v>540185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s="22" customFormat="1" ht="31.5" outlineLevel="5">
      <c r="A24" s="54" t="s">
        <v>63</v>
      </c>
      <c r="B24" s="36">
        <v>960</v>
      </c>
      <c r="C24" s="48" t="s">
        <v>7</v>
      </c>
      <c r="D24" s="48" t="s">
        <v>60</v>
      </c>
      <c r="E24" s="48" t="s">
        <v>31</v>
      </c>
      <c r="F24" s="48"/>
      <c r="G24" s="49">
        <v>540185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s="22" customFormat="1" ht="15.75" outlineLevel="5">
      <c r="A25" s="55" t="s">
        <v>64</v>
      </c>
      <c r="B25" s="36">
        <v>960</v>
      </c>
      <c r="C25" s="8" t="s">
        <v>7</v>
      </c>
      <c r="D25" s="8" t="s">
        <v>60</v>
      </c>
      <c r="E25" s="8" t="s">
        <v>65</v>
      </c>
      <c r="F25" s="8"/>
      <c r="G25" s="21">
        <f>G26</f>
        <v>6048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s="22" customFormat="1" ht="15.75" outlineLevel="5">
      <c r="A26" s="54" t="s">
        <v>32</v>
      </c>
      <c r="B26" s="36">
        <v>960</v>
      </c>
      <c r="C26" s="48" t="s">
        <v>7</v>
      </c>
      <c r="D26" s="48" t="s">
        <v>60</v>
      </c>
      <c r="E26" s="48" t="s">
        <v>33</v>
      </c>
      <c r="F26" s="48"/>
      <c r="G26" s="49">
        <f>500+5548</f>
        <v>6048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s="22" customFormat="1" ht="15.75" outlineLevel="5">
      <c r="A27" s="20" t="s">
        <v>15</v>
      </c>
      <c r="B27" s="36">
        <v>960</v>
      </c>
      <c r="C27" s="8" t="s">
        <v>8</v>
      </c>
      <c r="D27" s="8" t="s">
        <v>51</v>
      </c>
      <c r="E27" s="8" t="s">
        <v>5</v>
      </c>
      <c r="F27" s="8"/>
      <c r="G27" s="21">
        <f>G28</f>
        <v>10000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s="22" customFormat="1" ht="31.5" outlineLevel="5">
      <c r="A28" s="18" t="s">
        <v>52</v>
      </c>
      <c r="B28" s="36">
        <v>960</v>
      </c>
      <c r="C28" s="8" t="s">
        <v>8</v>
      </c>
      <c r="D28" s="8" t="s">
        <v>53</v>
      </c>
      <c r="E28" s="8" t="s">
        <v>5</v>
      </c>
      <c r="F28" s="8"/>
      <c r="G28" s="21">
        <f>G29</f>
        <v>10000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s="22" customFormat="1" ht="31.5" outlineLevel="3">
      <c r="A29" s="18" t="s">
        <v>54</v>
      </c>
      <c r="B29" s="33">
        <v>960</v>
      </c>
      <c r="C29" s="8" t="s">
        <v>8</v>
      </c>
      <c r="D29" s="8" t="s">
        <v>55</v>
      </c>
      <c r="E29" s="8" t="s">
        <v>5</v>
      </c>
      <c r="F29" s="8"/>
      <c r="G29" s="21">
        <f>G30</f>
        <v>10000</v>
      </c>
      <c r="H29" s="21" t="e">
        <f>#REF!</f>
        <v>#REF!</v>
      </c>
      <c r="I29" s="21" t="e">
        <f>#REF!</f>
        <v>#REF!</v>
      </c>
      <c r="J29" s="21" t="e">
        <f>#REF!</f>
        <v>#REF!</v>
      </c>
      <c r="K29" s="21" t="e">
        <f>#REF!</f>
        <v>#REF!</v>
      </c>
      <c r="L29" s="21" t="e">
        <f>#REF!</f>
        <v>#REF!</v>
      </c>
      <c r="M29" s="21" t="e">
        <f>#REF!</f>
        <v>#REF!</v>
      </c>
      <c r="N29" s="21" t="e">
        <f>#REF!</f>
        <v>#REF!</v>
      </c>
      <c r="O29" s="21" t="e">
        <f>#REF!</f>
        <v>#REF!</v>
      </c>
      <c r="P29" s="21" t="e">
        <f>#REF!</f>
        <v>#REF!</v>
      </c>
      <c r="Q29" s="21" t="e">
        <f>#REF!</f>
        <v>#REF!</v>
      </c>
      <c r="R29" s="21" t="e">
        <f>#REF!</f>
        <v>#REF!</v>
      </c>
      <c r="S29" s="21" t="e">
        <f>#REF!</f>
        <v>#REF!</v>
      </c>
      <c r="T29" s="21" t="e">
        <f>#REF!</f>
        <v>#REF!</v>
      </c>
      <c r="U29" s="21" t="e">
        <f>#REF!</f>
        <v>#REF!</v>
      </c>
      <c r="V29" s="21" t="e">
        <f>#REF!</f>
        <v>#REF!</v>
      </c>
      <c r="W29" s="21" t="e">
        <f>#REF!</f>
        <v>#REF!</v>
      </c>
    </row>
    <row r="30" spans="1:23" s="22" customFormat="1" ht="31.5" outlineLevel="3">
      <c r="A30" s="20" t="s">
        <v>40</v>
      </c>
      <c r="B30" s="33">
        <v>960</v>
      </c>
      <c r="C30" s="8" t="s">
        <v>8</v>
      </c>
      <c r="D30" s="8" t="s">
        <v>66</v>
      </c>
      <c r="E30" s="8" t="s">
        <v>5</v>
      </c>
      <c r="F30" s="8"/>
      <c r="G30" s="21">
        <f>G32</f>
        <v>10000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1:23" s="22" customFormat="1" ht="15.75" outlineLevel="3">
      <c r="A31" s="55" t="s">
        <v>64</v>
      </c>
      <c r="B31" s="33">
        <v>960</v>
      </c>
      <c r="C31" s="8" t="s">
        <v>8</v>
      </c>
      <c r="D31" s="8" t="s">
        <v>66</v>
      </c>
      <c r="E31" s="8" t="s">
        <v>65</v>
      </c>
      <c r="F31" s="8"/>
      <c r="G31" s="21">
        <f>G32</f>
        <v>10000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1:23" s="22" customFormat="1" ht="15.75" outlineLevel="4">
      <c r="A32" s="54" t="s">
        <v>35</v>
      </c>
      <c r="B32" s="33">
        <v>960</v>
      </c>
      <c r="C32" s="48" t="s">
        <v>8</v>
      </c>
      <c r="D32" s="48" t="s">
        <v>66</v>
      </c>
      <c r="E32" s="48" t="s">
        <v>34</v>
      </c>
      <c r="F32" s="48"/>
      <c r="G32" s="49">
        <v>10000</v>
      </c>
      <c r="H32" s="21">
        <f aca="true" t="shared" si="3" ref="H32:W32">H33</f>
        <v>0</v>
      </c>
      <c r="I32" s="21">
        <f t="shared" si="3"/>
        <v>0</v>
      </c>
      <c r="J32" s="21">
        <f t="shared" si="3"/>
        <v>0</v>
      </c>
      <c r="K32" s="21">
        <f t="shared" si="3"/>
        <v>0</v>
      </c>
      <c r="L32" s="21">
        <f t="shared" si="3"/>
        <v>0</v>
      </c>
      <c r="M32" s="21">
        <f t="shared" si="3"/>
        <v>0</v>
      </c>
      <c r="N32" s="21">
        <f t="shared" si="3"/>
        <v>0</v>
      </c>
      <c r="O32" s="21">
        <f t="shared" si="3"/>
        <v>0</v>
      </c>
      <c r="P32" s="21">
        <f t="shared" si="3"/>
        <v>0</v>
      </c>
      <c r="Q32" s="21">
        <f t="shared" si="3"/>
        <v>0</v>
      </c>
      <c r="R32" s="21">
        <f t="shared" si="3"/>
        <v>0</v>
      </c>
      <c r="S32" s="21">
        <f t="shared" si="3"/>
        <v>0</v>
      </c>
      <c r="T32" s="21">
        <f t="shared" si="3"/>
        <v>0</v>
      </c>
      <c r="U32" s="21">
        <f t="shared" si="3"/>
        <v>0</v>
      </c>
      <c r="V32" s="21">
        <f t="shared" si="3"/>
        <v>0</v>
      </c>
      <c r="W32" s="21">
        <f t="shared" si="3"/>
        <v>0</v>
      </c>
    </row>
    <row r="33" spans="1:23" s="22" customFormat="1" ht="15.75" outlineLevel="5">
      <c r="A33" s="45" t="s">
        <v>36</v>
      </c>
      <c r="B33" s="56">
        <v>960</v>
      </c>
      <c r="C33" s="50" t="s">
        <v>37</v>
      </c>
      <c r="D33" s="50" t="s">
        <v>51</v>
      </c>
      <c r="E33" s="50" t="s">
        <v>5</v>
      </c>
      <c r="F33" s="51"/>
      <c r="G33" s="52">
        <f aca="true" t="shared" si="4" ref="G33:G38">G34</f>
        <v>277662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</row>
    <row r="34" spans="1:23" s="22" customFormat="1" ht="15.75" outlineLevel="3">
      <c r="A34" s="24" t="s">
        <v>28</v>
      </c>
      <c r="B34" s="33">
        <v>960</v>
      </c>
      <c r="C34" s="8" t="s">
        <v>29</v>
      </c>
      <c r="D34" s="8" t="s">
        <v>51</v>
      </c>
      <c r="E34" s="8" t="s">
        <v>5</v>
      </c>
      <c r="F34" s="9" t="s">
        <v>5</v>
      </c>
      <c r="G34" s="25">
        <f t="shared" si="4"/>
        <v>277662</v>
      </c>
      <c r="H34" s="19" t="e">
        <f>#REF!</f>
        <v>#REF!</v>
      </c>
      <c r="I34" s="19" t="e">
        <f>#REF!</f>
        <v>#REF!</v>
      </c>
      <c r="J34" s="19" t="e">
        <f>#REF!</f>
        <v>#REF!</v>
      </c>
      <c r="K34" s="19" t="e">
        <f>#REF!</f>
        <v>#REF!</v>
      </c>
      <c r="L34" s="19" t="e">
        <f>#REF!</f>
        <v>#REF!</v>
      </c>
      <c r="M34" s="19" t="e">
        <f>#REF!</f>
        <v>#REF!</v>
      </c>
      <c r="N34" s="19" t="e">
        <f>#REF!</f>
        <v>#REF!</v>
      </c>
      <c r="O34" s="19" t="e">
        <f>#REF!</f>
        <v>#REF!</v>
      </c>
      <c r="P34" s="19" t="e">
        <f>#REF!</f>
        <v>#REF!</v>
      </c>
      <c r="Q34" s="19" t="e">
        <f>#REF!</f>
        <v>#REF!</v>
      </c>
      <c r="R34" s="19" t="e">
        <f>#REF!</f>
        <v>#REF!</v>
      </c>
      <c r="S34" s="19" t="e">
        <f>#REF!</f>
        <v>#REF!</v>
      </c>
      <c r="T34" s="19" t="e">
        <f>#REF!</f>
        <v>#REF!</v>
      </c>
      <c r="U34" s="19" t="e">
        <f>#REF!</f>
        <v>#REF!</v>
      </c>
      <c r="V34" s="19" t="e">
        <f>#REF!</f>
        <v>#REF!</v>
      </c>
      <c r="W34" s="19" t="e">
        <f>#REF!</f>
        <v>#REF!</v>
      </c>
    </row>
    <row r="35" spans="1:23" s="22" customFormat="1" ht="31.5" outlineLevel="3">
      <c r="A35" s="18" t="s">
        <v>52</v>
      </c>
      <c r="B35" s="33">
        <v>960</v>
      </c>
      <c r="C35" s="8" t="s">
        <v>29</v>
      </c>
      <c r="D35" s="8" t="s">
        <v>53</v>
      </c>
      <c r="E35" s="8" t="s">
        <v>5</v>
      </c>
      <c r="F35" s="9"/>
      <c r="G35" s="25">
        <f t="shared" si="4"/>
        <v>277662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1:23" s="22" customFormat="1" ht="48.75" customHeight="1" outlineLevel="4">
      <c r="A36" s="18" t="s">
        <v>54</v>
      </c>
      <c r="B36" s="33">
        <v>960</v>
      </c>
      <c r="C36" s="8" t="s">
        <v>29</v>
      </c>
      <c r="D36" s="8" t="s">
        <v>55</v>
      </c>
      <c r="E36" s="8" t="s">
        <v>5</v>
      </c>
      <c r="F36" s="9"/>
      <c r="G36" s="25">
        <f t="shared" si="4"/>
        <v>277662</v>
      </c>
      <c r="H36" s="21">
        <f aca="true" t="shared" si="5" ref="H36:W36">H37</f>
        <v>0</v>
      </c>
      <c r="I36" s="21">
        <f t="shared" si="5"/>
        <v>0</v>
      </c>
      <c r="J36" s="21">
        <f t="shared" si="5"/>
        <v>0</v>
      </c>
      <c r="K36" s="21">
        <f t="shared" si="5"/>
        <v>0</v>
      </c>
      <c r="L36" s="21">
        <f t="shared" si="5"/>
        <v>0</v>
      </c>
      <c r="M36" s="21">
        <f t="shared" si="5"/>
        <v>0</v>
      </c>
      <c r="N36" s="21">
        <f t="shared" si="5"/>
        <v>0</v>
      </c>
      <c r="O36" s="21">
        <f t="shared" si="5"/>
        <v>0</v>
      </c>
      <c r="P36" s="21">
        <f t="shared" si="5"/>
        <v>0</v>
      </c>
      <c r="Q36" s="21">
        <f t="shared" si="5"/>
        <v>0</v>
      </c>
      <c r="R36" s="21">
        <f t="shared" si="5"/>
        <v>0</v>
      </c>
      <c r="S36" s="21">
        <f t="shared" si="5"/>
        <v>0</v>
      </c>
      <c r="T36" s="21">
        <f t="shared" si="5"/>
        <v>0</v>
      </c>
      <c r="U36" s="21">
        <f t="shared" si="5"/>
        <v>0</v>
      </c>
      <c r="V36" s="21">
        <f t="shared" si="5"/>
        <v>0</v>
      </c>
      <c r="W36" s="21">
        <f t="shared" si="5"/>
        <v>0</v>
      </c>
    </row>
    <row r="37" spans="1:23" s="22" customFormat="1" ht="31.5" outlineLevel="5">
      <c r="A37" s="24" t="s">
        <v>16</v>
      </c>
      <c r="B37" s="33">
        <v>960</v>
      </c>
      <c r="C37" s="8" t="s">
        <v>29</v>
      </c>
      <c r="D37" s="8" t="s">
        <v>67</v>
      </c>
      <c r="E37" s="8" t="s">
        <v>5</v>
      </c>
      <c r="F37" s="9" t="s">
        <v>5</v>
      </c>
      <c r="G37" s="25">
        <f>G38</f>
        <v>277662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s="22" customFormat="1" ht="63" outlineLevel="5">
      <c r="A38" s="20" t="s">
        <v>57</v>
      </c>
      <c r="B38" s="33">
        <v>960</v>
      </c>
      <c r="C38" s="8" t="s">
        <v>29</v>
      </c>
      <c r="D38" s="8" t="s">
        <v>67</v>
      </c>
      <c r="E38" s="8" t="s">
        <v>58</v>
      </c>
      <c r="F38" s="9" t="s">
        <v>10</v>
      </c>
      <c r="G38" s="25">
        <f t="shared" si="4"/>
        <v>277662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 s="22" customFormat="1" ht="31.5" outlineLevel="6">
      <c r="A39" s="44" t="s">
        <v>59</v>
      </c>
      <c r="B39" s="33">
        <v>960</v>
      </c>
      <c r="C39" s="48" t="s">
        <v>29</v>
      </c>
      <c r="D39" s="48" t="s">
        <v>67</v>
      </c>
      <c r="E39" s="48" t="s">
        <v>30</v>
      </c>
      <c r="F39" s="48"/>
      <c r="G39" s="49">
        <v>277662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1:23" s="22" customFormat="1" ht="15.75" outlineLevel="6">
      <c r="A40" s="45" t="s">
        <v>75</v>
      </c>
      <c r="B40" s="53">
        <v>960</v>
      </c>
      <c r="C40" s="59" t="s">
        <v>76</v>
      </c>
      <c r="D40" s="59" t="s">
        <v>51</v>
      </c>
      <c r="E40" s="59" t="s">
        <v>5</v>
      </c>
      <c r="F40" s="59"/>
      <c r="G40" s="60">
        <f>G41+G47</f>
        <v>1597576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1:23" s="22" customFormat="1" ht="24.75" customHeight="1" outlineLevel="6">
      <c r="A41" s="20" t="s">
        <v>77</v>
      </c>
      <c r="B41" s="33" t="s">
        <v>47</v>
      </c>
      <c r="C41" s="8" t="s">
        <v>78</v>
      </c>
      <c r="D41" s="8" t="s">
        <v>51</v>
      </c>
      <c r="E41" s="8" t="s">
        <v>5</v>
      </c>
      <c r="F41" s="48"/>
      <c r="G41" s="21">
        <f>G42</f>
        <v>1596576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1:23" s="22" customFormat="1" ht="24.75" customHeight="1" outlineLevel="6">
      <c r="A42" s="18" t="s">
        <v>52</v>
      </c>
      <c r="B42" s="33" t="s">
        <v>47</v>
      </c>
      <c r="C42" s="8" t="s">
        <v>78</v>
      </c>
      <c r="D42" s="8" t="s">
        <v>53</v>
      </c>
      <c r="E42" s="8" t="s">
        <v>5</v>
      </c>
      <c r="F42" s="48"/>
      <c r="G42" s="21">
        <f>G43</f>
        <v>1596576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23" s="22" customFormat="1" ht="24.75" customHeight="1" outlineLevel="6">
      <c r="A43" s="18" t="s">
        <v>54</v>
      </c>
      <c r="B43" s="33" t="s">
        <v>47</v>
      </c>
      <c r="C43" s="8" t="s">
        <v>78</v>
      </c>
      <c r="D43" s="8" t="s">
        <v>55</v>
      </c>
      <c r="E43" s="8" t="s">
        <v>5</v>
      </c>
      <c r="F43" s="48"/>
      <c r="G43" s="21">
        <f>G44</f>
        <v>1596576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3" s="22" customFormat="1" ht="36.75" customHeight="1" outlineLevel="6">
      <c r="A44" s="20" t="s">
        <v>79</v>
      </c>
      <c r="B44" s="33" t="s">
        <v>47</v>
      </c>
      <c r="C44" s="8" t="s">
        <v>78</v>
      </c>
      <c r="D44" s="8" t="s">
        <v>80</v>
      </c>
      <c r="E44" s="8" t="s">
        <v>5</v>
      </c>
      <c r="F44" s="48"/>
      <c r="G44" s="21">
        <f>G45</f>
        <v>1596576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1:23" s="22" customFormat="1" ht="36" customHeight="1" outlineLevel="6">
      <c r="A45" s="20" t="s">
        <v>61</v>
      </c>
      <c r="B45" s="33" t="s">
        <v>47</v>
      </c>
      <c r="C45" s="8" t="s">
        <v>78</v>
      </c>
      <c r="D45" s="8" t="s">
        <v>80</v>
      </c>
      <c r="E45" s="8" t="s">
        <v>62</v>
      </c>
      <c r="F45" s="48"/>
      <c r="G45" s="21">
        <f>G46</f>
        <v>1596576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1:23" s="22" customFormat="1" ht="54.75" customHeight="1" outlineLevel="6">
      <c r="A46" s="54" t="s">
        <v>63</v>
      </c>
      <c r="B46" s="61" t="s">
        <v>47</v>
      </c>
      <c r="C46" s="48" t="s">
        <v>78</v>
      </c>
      <c r="D46" s="48" t="s">
        <v>80</v>
      </c>
      <c r="E46" s="48" t="s">
        <v>31</v>
      </c>
      <c r="F46" s="48"/>
      <c r="G46" s="49">
        <v>1596576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23" s="22" customFormat="1" ht="38.25" customHeight="1" outlineLevel="6">
      <c r="A47" s="20" t="s">
        <v>93</v>
      </c>
      <c r="B47" s="34">
        <v>960</v>
      </c>
      <c r="C47" s="8" t="s">
        <v>94</v>
      </c>
      <c r="D47" s="8" t="s">
        <v>95</v>
      </c>
      <c r="E47" s="8" t="s">
        <v>5</v>
      </c>
      <c r="F47" s="8"/>
      <c r="G47" s="21">
        <f>G48</f>
        <v>1000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1:23" s="22" customFormat="1" ht="33" customHeight="1" outlineLevel="6">
      <c r="A48" s="32" t="s">
        <v>96</v>
      </c>
      <c r="B48" s="33">
        <v>960</v>
      </c>
      <c r="C48" s="8" t="s">
        <v>94</v>
      </c>
      <c r="D48" s="8" t="s">
        <v>97</v>
      </c>
      <c r="E48" s="8" t="s">
        <v>5</v>
      </c>
      <c r="F48" s="8"/>
      <c r="G48" s="21">
        <f>G49</f>
        <v>1000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1:23" s="22" customFormat="1" ht="47.25" outlineLevel="6">
      <c r="A49" s="20" t="s">
        <v>98</v>
      </c>
      <c r="B49" s="33">
        <v>960</v>
      </c>
      <c r="C49" s="8" t="s">
        <v>94</v>
      </c>
      <c r="D49" s="8" t="s">
        <v>97</v>
      </c>
      <c r="E49" s="8" t="s">
        <v>5</v>
      </c>
      <c r="F49" s="8"/>
      <c r="G49" s="21">
        <f>G50</f>
        <v>1000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1:23" s="22" customFormat="1" ht="31.5" outlineLevel="6">
      <c r="A50" s="20" t="s">
        <v>61</v>
      </c>
      <c r="B50" s="33">
        <v>960</v>
      </c>
      <c r="C50" s="8" t="s">
        <v>94</v>
      </c>
      <c r="D50" s="8" t="s">
        <v>97</v>
      </c>
      <c r="E50" s="8" t="s">
        <v>62</v>
      </c>
      <c r="F50" s="8"/>
      <c r="G50" s="21">
        <f>G51</f>
        <v>1000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1:26" ht="31.5" outlineLevel="6">
      <c r="A51" s="54" t="s">
        <v>63</v>
      </c>
      <c r="B51" s="61" t="s">
        <v>47</v>
      </c>
      <c r="C51" s="48" t="s">
        <v>94</v>
      </c>
      <c r="D51" s="48" t="s">
        <v>97</v>
      </c>
      <c r="E51" s="48" t="s">
        <v>31</v>
      </c>
      <c r="F51" s="48"/>
      <c r="G51" s="49">
        <v>1000</v>
      </c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 t="e">
        <f>#REF!</f>
        <v>#REF!</v>
      </c>
      <c r="O51" s="25" t="e">
        <f>#REF!</f>
        <v>#REF!</v>
      </c>
      <c r="P51" s="25" t="e">
        <f>#REF!</f>
        <v>#REF!</v>
      </c>
      <c r="Q51" s="25" t="e">
        <f>#REF!</f>
        <v>#REF!</v>
      </c>
      <c r="R51" s="25" t="e">
        <f>#REF!</f>
        <v>#REF!</v>
      </c>
      <c r="S51" s="25" t="e">
        <f>#REF!</f>
        <v>#REF!</v>
      </c>
      <c r="T51" s="25" t="e">
        <f>#REF!</f>
        <v>#REF!</v>
      </c>
      <c r="U51" s="25" t="e">
        <f>#REF!</f>
        <v>#REF!</v>
      </c>
      <c r="V51" s="25" t="e">
        <f>#REF!</f>
        <v>#REF!</v>
      </c>
      <c r="W51" s="23" t="e">
        <f>#REF!</f>
        <v>#REF!</v>
      </c>
      <c r="X51" s="7"/>
      <c r="Y51" s="2"/>
      <c r="Z51" s="3"/>
    </row>
    <row r="52" spans="1:26" ht="18.75" outlineLevel="6">
      <c r="A52" s="43" t="s">
        <v>22</v>
      </c>
      <c r="B52" s="57">
        <v>960</v>
      </c>
      <c r="C52" s="46" t="s">
        <v>19</v>
      </c>
      <c r="D52" s="46" t="s">
        <v>51</v>
      </c>
      <c r="E52" s="46" t="s">
        <v>5</v>
      </c>
      <c r="F52" s="46"/>
      <c r="G52" s="47">
        <f>G53</f>
        <v>1973902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7"/>
      <c r="X52" s="4"/>
      <c r="Y52" s="5"/>
      <c r="Z52" s="3"/>
    </row>
    <row r="53" spans="1:26" ht="31.5" outlineLevel="6">
      <c r="A53" s="32" t="s">
        <v>99</v>
      </c>
      <c r="B53" s="34">
        <v>960</v>
      </c>
      <c r="C53" s="8" t="s">
        <v>39</v>
      </c>
      <c r="D53" s="8" t="s">
        <v>68</v>
      </c>
      <c r="E53" s="8" t="s">
        <v>5</v>
      </c>
      <c r="F53" s="8"/>
      <c r="G53" s="21">
        <f>G54+G57+G60</f>
        <v>1973902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7"/>
      <c r="X53" s="4"/>
      <c r="Y53" s="5"/>
      <c r="Z53" s="3"/>
    </row>
    <row r="54" spans="1:26" ht="47.25" outlineLevel="6">
      <c r="A54" s="20" t="s">
        <v>69</v>
      </c>
      <c r="B54" s="33">
        <v>960</v>
      </c>
      <c r="C54" s="8" t="s">
        <v>39</v>
      </c>
      <c r="D54" s="8" t="s">
        <v>72</v>
      </c>
      <c r="E54" s="8" t="s">
        <v>5</v>
      </c>
      <c r="F54" s="8"/>
      <c r="G54" s="21">
        <f>G55</f>
        <v>761780</v>
      </c>
      <c r="H54" s="25">
        <f>H55</f>
        <v>1397.92</v>
      </c>
      <c r="I54" s="25">
        <f aca="true" t="shared" si="6" ref="I54:W54">I55</f>
        <v>0</v>
      </c>
      <c r="J54" s="25">
        <f t="shared" si="6"/>
        <v>0</v>
      </c>
      <c r="K54" s="25">
        <f t="shared" si="6"/>
        <v>0</v>
      </c>
      <c r="L54" s="25">
        <f t="shared" si="6"/>
        <v>0</v>
      </c>
      <c r="M54" s="25">
        <f t="shared" si="6"/>
        <v>0</v>
      </c>
      <c r="N54" s="25">
        <f t="shared" si="6"/>
        <v>0</v>
      </c>
      <c r="O54" s="25">
        <f t="shared" si="6"/>
        <v>0</v>
      </c>
      <c r="P54" s="25">
        <f t="shared" si="6"/>
        <v>0</v>
      </c>
      <c r="Q54" s="25">
        <f t="shared" si="6"/>
        <v>0</v>
      </c>
      <c r="R54" s="25">
        <f t="shared" si="6"/>
        <v>0</v>
      </c>
      <c r="S54" s="25">
        <f t="shared" si="6"/>
        <v>0</v>
      </c>
      <c r="T54" s="25">
        <f t="shared" si="6"/>
        <v>0</v>
      </c>
      <c r="U54" s="25">
        <f t="shared" si="6"/>
        <v>0</v>
      </c>
      <c r="V54" s="25">
        <f t="shared" si="6"/>
        <v>0</v>
      </c>
      <c r="W54" s="23">
        <f t="shared" si="6"/>
        <v>0</v>
      </c>
      <c r="X54" s="1"/>
      <c r="Y54" s="2"/>
      <c r="Z54" s="3"/>
    </row>
    <row r="55" spans="1:26" ht="21" customHeight="1" outlineLevel="6">
      <c r="A55" s="20" t="s">
        <v>61</v>
      </c>
      <c r="B55" s="33">
        <v>960</v>
      </c>
      <c r="C55" s="8" t="s">
        <v>39</v>
      </c>
      <c r="D55" s="8" t="s">
        <v>72</v>
      </c>
      <c r="E55" s="8" t="s">
        <v>62</v>
      </c>
      <c r="F55" s="8"/>
      <c r="G55" s="21">
        <f>G56</f>
        <v>761780</v>
      </c>
      <c r="H55" s="25">
        <v>1397.92</v>
      </c>
      <c r="I55" s="28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3"/>
      <c r="X55" s="1"/>
      <c r="Y55" s="6"/>
      <c r="Z55" s="3"/>
    </row>
    <row r="56" spans="1:26" ht="31.5" outlineLevel="6">
      <c r="A56" s="54" t="s">
        <v>63</v>
      </c>
      <c r="B56" s="33">
        <v>960</v>
      </c>
      <c r="C56" s="48" t="s">
        <v>39</v>
      </c>
      <c r="D56" s="48" t="s">
        <v>72</v>
      </c>
      <c r="E56" s="48" t="s">
        <v>31</v>
      </c>
      <c r="F56" s="48"/>
      <c r="G56" s="49">
        <v>761780</v>
      </c>
      <c r="H56" s="23"/>
      <c r="I56" s="28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3"/>
      <c r="X56" s="1"/>
      <c r="Y56" s="6"/>
      <c r="Z56" s="3"/>
    </row>
    <row r="57" spans="1:26" ht="63" outlineLevel="6">
      <c r="A57" s="20" t="s">
        <v>105</v>
      </c>
      <c r="B57" s="33">
        <v>960</v>
      </c>
      <c r="C57" s="8" t="s">
        <v>39</v>
      </c>
      <c r="D57" s="8" t="s">
        <v>107</v>
      </c>
      <c r="E57" s="8" t="s">
        <v>5</v>
      </c>
      <c r="F57" s="8"/>
      <c r="G57" s="21">
        <f>G58</f>
        <v>1200000</v>
      </c>
      <c r="H57" s="23"/>
      <c r="I57" s="28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3"/>
      <c r="X57" s="1"/>
      <c r="Y57" s="6"/>
      <c r="Z57" s="3"/>
    </row>
    <row r="58" spans="1:26" ht="31.5" outlineLevel="6">
      <c r="A58" s="20" t="s">
        <v>61</v>
      </c>
      <c r="B58" s="33">
        <v>960</v>
      </c>
      <c r="C58" s="8" t="s">
        <v>39</v>
      </c>
      <c r="D58" s="8" t="s">
        <v>107</v>
      </c>
      <c r="E58" s="8" t="s">
        <v>62</v>
      </c>
      <c r="F58" s="8"/>
      <c r="G58" s="21">
        <f>G59</f>
        <v>1200000</v>
      </c>
      <c r="H58" s="23"/>
      <c r="I58" s="28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3"/>
      <c r="X58" s="1"/>
      <c r="Y58" s="6"/>
      <c r="Z58" s="3"/>
    </row>
    <row r="59" spans="1:26" ht="31.5" outlineLevel="6">
      <c r="A59" s="54" t="s">
        <v>63</v>
      </c>
      <c r="B59" s="61">
        <v>960</v>
      </c>
      <c r="C59" s="48" t="s">
        <v>39</v>
      </c>
      <c r="D59" s="48" t="s">
        <v>107</v>
      </c>
      <c r="E59" s="48" t="s">
        <v>31</v>
      </c>
      <c r="F59" s="48"/>
      <c r="G59" s="49">
        <v>1200000</v>
      </c>
      <c r="H59" s="23"/>
      <c r="I59" s="28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3"/>
      <c r="X59" s="1"/>
      <c r="Y59" s="6"/>
      <c r="Z59" s="3"/>
    </row>
    <row r="60" spans="1:26" ht="31.5" outlineLevel="6">
      <c r="A60" s="20" t="s">
        <v>106</v>
      </c>
      <c r="B60" s="33">
        <v>960</v>
      </c>
      <c r="C60" s="8" t="s">
        <v>39</v>
      </c>
      <c r="D60" s="8" t="s">
        <v>108</v>
      </c>
      <c r="E60" s="8" t="s">
        <v>5</v>
      </c>
      <c r="F60" s="8"/>
      <c r="G60" s="21">
        <f>G61</f>
        <v>12122</v>
      </c>
      <c r="H60" s="23"/>
      <c r="I60" s="28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3"/>
      <c r="X60" s="1"/>
      <c r="Y60" s="6"/>
      <c r="Z60" s="3"/>
    </row>
    <row r="61" spans="1:26" ht="31.5" outlineLevel="6">
      <c r="A61" s="20" t="s">
        <v>61</v>
      </c>
      <c r="B61" s="33">
        <v>960</v>
      </c>
      <c r="C61" s="8" t="s">
        <v>39</v>
      </c>
      <c r="D61" s="8" t="s">
        <v>108</v>
      </c>
      <c r="E61" s="8" t="s">
        <v>62</v>
      </c>
      <c r="F61" s="8"/>
      <c r="G61" s="21">
        <f>G62</f>
        <v>12122</v>
      </c>
      <c r="H61" s="23"/>
      <c r="I61" s="28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3"/>
      <c r="X61" s="1"/>
      <c r="Y61" s="6"/>
      <c r="Z61" s="3"/>
    </row>
    <row r="62" spans="1:26" ht="31.5" outlineLevel="6">
      <c r="A62" s="54" t="s">
        <v>63</v>
      </c>
      <c r="B62" s="61">
        <v>960</v>
      </c>
      <c r="C62" s="48" t="s">
        <v>39</v>
      </c>
      <c r="D62" s="48" t="s">
        <v>108</v>
      </c>
      <c r="E62" s="48" t="s">
        <v>31</v>
      </c>
      <c r="F62" s="48"/>
      <c r="G62" s="49">
        <v>12122</v>
      </c>
      <c r="H62" s="23"/>
      <c r="I62" s="28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3"/>
      <c r="X62" s="1"/>
      <c r="Y62" s="6"/>
      <c r="Z62" s="3"/>
    </row>
    <row r="63" spans="1:26" ht="20.25" customHeight="1" outlineLevel="6">
      <c r="A63" s="43" t="s">
        <v>23</v>
      </c>
      <c r="B63" s="57">
        <v>960</v>
      </c>
      <c r="C63" s="46" t="s">
        <v>18</v>
      </c>
      <c r="D63" s="46" t="s">
        <v>51</v>
      </c>
      <c r="E63" s="46" t="s">
        <v>5</v>
      </c>
      <c r="F63" s="46"/>
      <c r="G63" s="47">
        <f>G64</f>
        <v>1541744</v>
      </c>
      <c r="H63" s="23"/>
      <c r="I63" s="28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3"/>
      <c r="X63" s="1"/>
      <c r="Y63" s="6"/>
      <c r="Z63" s="3"/>
    </row>
    <row r="64" spans="1:26" ht="15.75" outlineLevel="6">
      <c r="A64" s="20" t="s">
        <v>50</v>
      </c>
      <c r="B64" s="33">
        <v>960</v>
      </c>
      <c r="C64" s="8" t="s">
        <v>9</v>
      </c>
      <c r="D64" s="8" t="s">
        <v>51</v>
      </c>
      <c r="E64" s="8" t="s">
        <v>5</v>
      </c>
      <c r="F64" s="8"/>
      <c r="G64" s="21">
        <f>G65+G71</f>
        <v>1541744</v>
      </c>
      <c r="H64" s="23"/>
      <c r="I64" s="28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3"/>
      <c r="X64" s="1"/>
      <c r="Y64" s="6"/>
      <c r="Z64" s="3"/>
    </row>
    <row r="65" spans="1:23" s="22" customFormat="1" ht="18.75" outlineLevel="6">
      <c r="A65" s="30" t="s">
        <v>100</v>
      </c>
      <c r="B65" s="33">
        <v>960</v>
      </c>
      <c r="C65" s="8" t="s">
        <v>9</v>
      </c>
      <c r="D65" s="8" t="s">
        <v>70</v>
      </c>
      <c r="E65" s="8" t="s">
        <v>5</v>
      </c>
      <c r="F65" s="8"/>
      <c r="G65" s="21">
        <f>G66+G69</f>
        <v>1491744</v>
      </c>
      <c r="H65" s="13" t="e">
        <f>#REF!+#REF!</f>
        <v>#REF!</v>
      </c>
      <c r="I65" s="13" t="e">
        <f>#REF!+#REF!</f>
        <v>#REF!</v>
      </c>
      <c r="J65" s="13" t="e">
        <f>#REF!+#REF!</f>
        <v>#REF!</v>
      </c>
      <c r="K65" s="13" t="e">
        <f>#REF!+#REF!</f>
        <v>#REF!</v>
      </c>
      <c r="L65" s="13" t="e">
        <f>#REF!+#REF!</f>
        <v>#REF!</v>
      </c>
      <c r="M65" s="13" t="e">
        <f>#REF!+#REF!</f>
        <v>#REF!</v>
      </c>
      <c r="N65" s="13" t="e">
        <f>#REF!+#REF!</f>
        <v>#REF!</v>
      </c>
      <c r="O65" s="13" t="e">
        <f>#REF!+#REF!</f>
        <v>#REF!</v>
      </c>
      <c r="P65" s="13" t="e">
        <f>#REF!+#REF!</f>
        <v>#REF!</v>
      </c>
      <c r="Q65" s="13" t="e">
        <f>#REF!+#REF!</f>
        <v>#REF!</v>
      </c>
      <c r="R65" s="13" t="e">
        <f>#REF!+#REF!</f>
        <v>#REF!</v>
      </c>
      <c r="S65" s="13" t="e">
        <f>#REF!+#REF!</f>
        <v>#REF!</v>
      </c>
      <c r="T65" s="13" t="e">
        <f>#REF!+#REF!</f>
        <v>#REF!</v>
      </c>
      <c r="U65" s="13" t="e">
        <f>#REF!+#REF!</f>
        <v>#REF!</v>
      </c>
      <c r="V65" s="13" t="e">
        <f>#REF!+#REF!</f>
        <v>#REF!</v>
      </c>
      <c r="W65" s="13" t="e">
        <f>#REF!+#REF!</f>
        <v>#REF!</v>
      </c>
    </row>
    <row r="66" spans="1:23" s="22" customFormat="1" ht="47.25" outlineLevel="5">
      <c r="A66" s="18" t="s">
        <v>74</v>
      </c>
      <c r="B66" s="33">
        <v>960</v>
      </c>
      <c r="C66" s="8" t="s">
        <v>9</v>
      </c>
      <c r="D66" s="8" t="s">
        <v>73</v>
      </c>
      <c r="E66" s="8" t="s">
        <v>5</v>
      </c>
      <c r="F66" s="8"/>
      <c r="G66" s="21">
        <f>G67</f>
        <v>1482744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s="22" customFormat="1" ht="31.5" outlineLevel="5">
      <c r="A67" s="20" t="s">
        <v>61</v>
      </c>
      <c r="B67" s="33">
        <v>960</v>
      </c>
      <c r="C67" s="8" t="s">
        <v>9</v>
      </c>
      <c r="D67" s="8" t="s">
        <v>73</v>
      </c>
      <c r="E67" s="8" t="s">
        <v>62</v>
      </c>
      <c r="F67" s="8"/>
      <c r="G67" s="21">
        <f>G68</f>
        <v>1482744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s="22" customFormat="1" ht="31.5" outlineLevel="5">
      <c r="A68" s="54" t="s">
        <v>63</v>
      </c>
      <c r="B68" s="34">
        <v>960</v>
      </c>
      <c r="C68" s="48" t="s">
        <v>9</v>
      </c>
      <c r="D68" s="48" t="s">
        <v>73</v>
      </c>
      <c r="E68" s="48" t="s">
        <v>31</v>
      </c>
      <c r="F68" s="48"/>
      <c r="G68" s="49">
        <v>1482744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s="22" customFormat="1" ht="15.75" outlineLevel="5">
      <c r="A69" s="55" t="s">
        <v>64</v>
      </c>
      <c r="B69" s="33">
        <v>960</v>
      </c>
      <c r="C69" s="8" t="s">
        <v>9</v>
      </c>
      <c r="D69" s="8" t="s">
        <v>73</v>
      </c>
      <c r="E69" s="8" t="s">
        <v>65</v>
      </c>
      <c r="F69" s="8"/>
      <c r="G69" s="21">
        <f>G70</f>
        <v>9000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s="22" customFormat="1" ht="15.75" outlineLevel="5">
      <c r="A70" s="54" t="s">
        <v>32</v>
      </c>
      <c r="B70" s="33">
        <v>960</v>
      </c>
      <c r="C70" s="48" t="s">
        <v>9</v>
      </c>
      <c r="D70" s="48" t="s">
        <v>73</v>
      </c>
      <c r="E70" s="48" t="s">
        <v>33</v>
      </c>
      <c r="F70" s="48"/>
      <c r="G70" s="49">
        <v>9000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</row>
    <row r="71" spans="1:23" s="22" customFormat="1" ht="33.75" customHeight="1" outlineLevel="5">
      <c r="A71" s="30" t="s">
        <v>101</v>
      </c>
      <c r="B71" s="33">
        <v>960</v>
      </c>
      <c r="C71" s="8" t="s">
        <v>9</v>
      </c>
      <c r="D71" s="8" t="s">
        <v>102</v>
      </c>
      <c r="E71" s="8" t="s">
        <v>5</v>
      </c>
      <c r="F71" s="8"/>
      <c r="G71" s="21">
        <f>G72</f>
        <v>50000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</row>
    <row r="72" spans="1:23" s="22" customFormat="1" ht="47.25" outlineLevel="5">
      <c r="A72" s="18" t="s">
        <v>103</v>
      </c>
      <c r="B72" s="33">
        <v>960</v>
      </c>
      <c r="C72" s="8" t="s">
        <v>9</v>
      </c>
      <c r="D72" s="8" t="s">
        <v>104</v>
      </c>
      <c r="E72" s="8" t="s">
        <v>5</v>
      </c>
      <c r="F72" s="8"/>
      <c r="G72" s="21">
        <f>G73</f>
        <v>50000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</row>
    <row r="73" spans="1:23" s="22" customFormat="1" ht="31.5" outlineLevel="5">
      <c r="A73" s="20" t="s">
        <v>61</v>
      </c>
      <c r="B73" s="33">
        <v>960</v>
      </c>
      <c r="C73" s="8" t="s">
        <v>9</v>
      </c>
      <c r="D73" s="8" t="s">
        <v>104</v>
      </c>
      <c r="E73" s="8" t="s">
        <v>62</v>
      </c>
      <c r="F73" s="8"/>
      <c r="G73" s="21">
        <f>G74</f>
        <v>50000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</row>
    <row r="74" spans="1:23" s="22" customFormat="1" ht="31.5" outlineLevel="5">
      <c r="A74" s="54" t="s">
        <v>63</v>
      </c>
      <c r="B74" s="34">
        <v>960</v>
      </c>
      <c r="C74" s="48" t="s">
        <v>9</v>
      </c>
      <c r="D74" s="48" t="s">
        <v>104</v>
      </c>
      <c r="E74" s="48" t="s">
        <v>31</v>
      </c>
      <c r="F74" s="48"/>
      <c r="G74" s="49">
        <v>50000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</row>
    <row r="75" spans="1:23" s="22" customFormat="1" ht="18.75" outlineLevel="5">
      <c r="A75" s="43" t="s">
        <v>24</v>
      </c>
      <c r="B75" s="58" t="s">
        <v>47</v>
      </c>
      <c r="C75" s="46" t="s">
        <v>25</v>
      </c>
      <c r="D75" s="46" t="s">
        <v>51</v>
      </c>
      <c r="E75" s="46" t="s">
        <v>5</v>
      </c>
      <c r="F75" s="46"/>
      <c r="G75" s="47">
        <f aca="true" t="shared" si="7" ref="G75:G80">G76</f>
        <v>34000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</row>
    <row r="76" spans="1:23" s="22" customFormat="1" ht="16.5" outlineLevel="5">
      <c r="A76" s="20" t="s">
        <v>27</v>
      </c>
      <c r="B76" s="34">
        <v>960</v>
      </c>
      <c r="C76" s="8" t="s">
        <v>26</v>
      </c>
      <c r="D76" s="8" t="s">
        <v>51</v>
      </c>
      <c r="E76" s="8" t="s">
        <v>5</v>
      </c>
      <c r="F76" s="8"/>
      <c r="G76" s="21">
        <f t="shared" si="7"/>
        <v>34000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</row>
    <row r="77" spans="1:23" s="22" customFormat="1" ht="20.25" customHeight="1" outlineLevel="5">
      <c r="A77" s="18" t="s">
        <v>52</v>
      </c>
      <c r="B77" s="34" t="s">
        <v>47</v>
      </c>
      <c r="C77" s="8" t="s">
        <v>26</v>
      </c>
      <c r="D77" s="8" t="s">
        <v>53</v>
      </c>
      <c r="E77" s="8" t="s">
        <v>5</v>
      </c>
      <c r="F77" s="8"/>
      <c r="G77" s="21">
        <f t="shared" si="7"/>
        <v>34000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</row>
    <row r="78" spans="1:23" s="22" customFormat="1" ht="31.5" outlineLevel="5">
      <c r="A78" s="18" t="s">
        <v>54</v>
      </c>
      <c r="B78" s="35" t="s">
        <v>47</v>
      </c>
      <c r="C78" s="8" t="s">
        <v>26</v>
      </c>
      <c r="D78" s="8" t="s">
        <v>55</v>
      </c>
      <c r="E78" s="8" t="s">
        <v>5</v>
      </c>
      <c r="F78" s="8"/>
      <c r="G78" s="21">
        <f t="shared" si="7"/>
        <v>34000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</row>
    <row r="79" spans="1:23" s="22" customFormat="1" ht="47.25" outlineLevel="5">
      <c r="A79" s="20" t="s">
        <v>42</v>
      </c>
      <c r="B79" s="35" t="s">
        <v>47</v>
      </c>
      <c r="C79" s="8" t="s">
        <v>26</v>
      </c>
      <c r="D79" s="8" t="s">
        <v>71</v>
      </c>
      <c r="E79" s="8" t="s">
        <v>5</v>
      </c>
      <c r="F79" s="8"/>
      <c r="G79" s="21">
        <f t="shared" si="7"/>
        <v>34000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</row>
    <row r="80" spans="1:23" s="22" customFormat="1" ht="31.5" outlineLevel="5">
      <c r="A80" s="20" t="s">
        <v>61</v>
      </c>
      <c r="B80" s="35" t="s">
        <v>47</v>
      </c>
      <c r="C80" s="8" t="s">
        <v>26</v>
      </c>
      <c r="D80" s="8" t="s">
        <v>71</v>
      </c>
      <c r="E80" s="8" t="s">
        <v>62</v>
      </c>
      <c r="F80" s="8"/>
      <c r="G80" s="21">
        <f t="shared" si="7"/>
        <v>34000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</row>
    <row r="81" spans="1:23" s="22" customFormat="1" ht="18.75" customHeight="1" outlineLevel="5">
      <c r="A81" s="54" t="s">
        <v>63</v>
      </c>
      <c r="B81" s="33">
        <v>960</v>
      </c>
      <c r="C81" s="48" t="s">
        <v>26</v>
      </c>
      <c r="D81" s="48" t="s">
        <v>71</v>
      </c>
      <c r="E81" s="48" t="s">
        <v>31</v>
      </c>
      <c r="F81" s="48"/>
      <c r="G81" s="49">
        <v>34000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s="22" customFormat="1" ht="63" outlineLevel="5">
      <c r="A82" s="43" t="s">
        <v>81</v>
      </c>
      <c r="B82" s="58" t="s">
        <v>47</v>
      </c>
      <c r="C82" s="46" t="s">
        <v>82</v>
      </c>
      <c r="D82" s="46" t="s">
        <v>51</v>
      </c>
      <c r="E82" s="46" t="s">
        <v>5</v>
      </c>
      <c r="F82" s="46"/>
      <c r="G82" s="47">
        <f aca="true" t="shared" si="8" ref="G82:G87">G83</f>
        <v>21000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</row>
    <row r="83" spans="1:23" s="22" customFormat="1" ht="31.5" outlineLevel="5">
      <c r="A83" s="20" t="s">
        <v>83</v>
      </c>
      <c r="B83" s="34">
        <v>960</v>
      </c>
      <c r="C83" s="8" t="s">
        <v>84</v>
      </c>
      <c r="D83" s="8" t="s">
        <v>51</v>
      </c>
      <c r="E83" s="8" t="s">
        <v>5</v>
      </c>
      <c r="F83" s="8"/>
      <c r="G83" s="21">
        <f t="shared" si="8"/>
        <v>21000</v>
      </c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spans="1:23" s="22" customFormat="1" ht="20.25" customHeight="1" outlineLevel="5">
      <c r="A84" s="18" t="s">
        <v>52</v>
      </c>
      <c r="B84" s="34" t="s">
        <v>47</v>
      </c>
      <c r="C84" s="8" t="s">
        <v>84</v>
      </c>
      <c r="D84" s="8" t="s">
        <v>53</v>
      </c>
      <c r="E84" s="8" t="s">
        <v>5</v>
      </c>
      <c r="F84" s="8"/>
      <c r="G84" s="21">
        <f t="shared" si="8"/>
        <v>21000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</row>
    <row r="85" spans="1:23" s="22" customFormat="1" ht="20.25" customHeight="1" outlineLevel="5">
      <c r="A85" s="18" t="s">
        <v>54</v>
      </c>
      <c r="B85" s="35" t="s">
        <v>47</v>
      </c>
      <c r="C85" s="8" t="s">
        <v>84</v>
      </c>
      <c r="D85" s="8" t="s">
        <v>55</v>
      </c>
      <c r="E85" s="8" t="s">
        <v>5</v>
      </c>
      <c r="F85" s="8"/>
      <c r="G85" s="21">
        <f t="shared" si="8"/>
        <v>21000</v>
      </c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</row>
    <row r="86" spans="1:23" s="22" customFormat="1" ht="19.5" customHeight="1" outlineLevel="5">
      <c r="A86" s="20" t="s">
        <v>85</v>
      </c>
      <c r="B86" s="35" t="s">
        <v>47</v>
      </c>
      <c r="C86" s="8" t="s">
        <v>84</v>
      </c>
      <c r="D86" s="8" t="s">
        <v>86</v>
      </c>
      <c r="E86" s="8" t="s">
        <v>5</v>
      </c>
      <c r="F86" s="8"/>
      <c r="G86" s="21">
        <f t="shared" si="8"/>
        <v>21000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</row>
    <row r="87" spans="1:7" ht="31.5">
      <c r="A87" s="20" t="s">
        <v>87</v>
      </c>
      <c r="B87" s="35" t="s">
        <v>47</v>
      </c>
      <c r="C87" s="8" t="s">
        <v>26</v>
      </c>
      <c r="D87" s="8" t="s">
        <v>86</v>
      </c>
      <c r="E87" s="8" t="s">
        <v>88</v>
      </c>
      <c r="F87" s="8"/>
      <c r="G87" s="21">
        <f t="shared" si="8"/>
        <v>21000</v>
      </c>
    </row>
    <row r="88" spans="1:7" ht="31.5">
      <c r="A88" s="54" t="s">
        <v>89</v>
      </c>
      <c r="B88" s="63" t="s">
        <v>47</v>
      </c>
      <c r="C88" s="48" t="s">
        <v>26</v>
      </c>
      <c r="D88" s="48" t="s">
        <v>86</v>
      </c>
      <c r="E88" s="48" t="s">
        <v>90</v>
      </c>
      <c r="F88" s="48"/>
      <c r="G88" s="49">
        <v>21000</v>
      </c>
    </row>
    <row r="89" spans="1:7" ht="18.75">
      <c r="A89" s="64" t="s">
        <v>11</v>
      </c>
      <c r="B89" s="64"/>
      <c r="C89" s="64"/>
      <c r="D89" s="64"/>
      <c r="E89" s="64"/>
      <c r="F89" s="64"/>
      <c r="G89" s="31">
        <f>G82+G75+G63+G52+G40+G33+G10</f>
        <v>7703884</v>
      </c>
    </row>
  </sheetData>
  <sheetProtection/>
  <mergeCells count="8">
    <mergeCell ref="A89:F89"/>
    <mergeCell ref="B1:G1"/>
    <mergeCell ref="C3:G3"/>
    <mergeCell ref="B2:F2"/>
    <mergeCell ref="A7:W7"/>
    <mergeCell ref="A6:W6"/>
    <mergeCell ref="A5:W5"/>
    <mergeCell ref="B4:F4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2019-03-20T02:06:59Z</cp:lastPrinted>
  <dcterms:created xsi:type="dcterms:W3CDTF">2008-11-11T04:53:42Z</dcterms:created>
  <dcterms:modified xsi:type="dcterms:W3CDTF">2019-03-20T02:07:36Z</dcterms:modified>
  <cp:category/>
  <cp:version/>
  <cp:contentType/>
  <cp:contentStatus/>
</cp:coreProperties>
</file>