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<sst xmlns="http://schemas.openxmlformats.org/spreadsheetml/2006/main" count="268" uniqueCount="91">
  <si>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</si>
  <si>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</si>
  <si>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</si>
  <si>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</si>
  <si>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</si>
  <si>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</si>
  <si>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</si>
  <si>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</si>
  <si>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</si>
  <si>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</si>
  <si>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</si>
  <si>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</si>
  <si>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</si>
  <si>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</si>
  <si>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</si>
  <si>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</si>
  <si>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</si>
  <si>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</si>
  <si>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</si>
  <si>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</si>
  <si>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</si>
  <si>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</si>
  <si>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</si>
  <si>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</si>
  <si>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</si>
  <si>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</si>
  <si>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</si>
  <si>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</si>
  <si>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</si>
  <si>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</si>
  <si>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</si>
  <si>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</si>
  <si>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</si>
  <si>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</si>
  <si>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</si>
  <si>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</si>
  <si>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</si>
  <si>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</si>
  <si>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</si>
  <si>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</si>
  <si>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</si>
  <si>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</si>
  <si>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МП "Благоустройство территории Григорьевского сельского поселения на 2014-2016 годы"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</si>
  <si>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</si>
  <si>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</si>
  <si>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</si>
  <si>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МП"Развитие физической культуры и спорта на территории Григорьевского сельского поселения на 2014-2016 годы"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</si>
  <si>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</si>
  <si>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 "Развития культуры Григорьевского сельского поселения на 2014-2016"</t>
  </si>
  <si>
    <t>руб.</t>
  </si>
  <si>
    <t>1105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</si>
  <si>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</si>
  <si>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</si>
  <si>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</si>
  <si>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к проекту решения муниципального комитета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</si>
  <si>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</si>
  <si>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</si>
  <si>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</si>
  <si>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</si>
  <si>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</si>
  <si>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</si>
  <si>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</si>
  <si>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</si>
  <si>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</si>
  <si>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</si>
  <si>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</si>
  <si>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</si>
  <si>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</si>
  <si>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</si>
  <si>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</si>
  <si>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</si>
  <si>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</si>
  <si>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</si>
  <si>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</si>
  <si>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</si>
  <si>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0800000000</t>
  </si>
  <si>
    <t xml:space="preserve">Мероприятия администрации Григорьевского сельского поселения по развитию культуры </t>
  </si>
  <si>
    <t>0800044440</t>
  </si>
  <si>
    <t>Расходы на выплаты персоналу казенных учреждений</t>
  </si>
  <si>
    <t>110</t>
  </si>
  <si>
    <t>1000000000</t>
  </si>
  <si>
    <t>Мероприятия администрации Григорьевского сельского поселения по развитию физической культуры и спорта</t>
  </si>
  <si>
    <t>1000044440</t>
  </si>
  <si>
    <t>9999915060</t>
  </si>
  <si>
    <t>2017 год</t>
  </si>
  <si>
    <t>2018 год</t>
  </si>
  <si>
    <t xml:space="preserve">  бюджета Григорьевского сельского поселения на плановый период 2017-2018 годов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</si>
  <si>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Вед.</t>
  </si>
  <si>
    <t>АДМИНИСТРАЦИЯ ГРИГОРЬЕВСКОГО СЕЛЬСКОГО ПОСЕЛЕНИЯ</t>
  </si>
  <si>
    <t>0000</t>
  </si>
  <si>
    <t xml:space="preserve">Приложение № 9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</si>
</sst>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showGridLines="0" tabSelected="1" zoomScale="85" zoomScaleNormal="85" zoomScalePageLayoutView="0" workbookViewId="0" topLeftCell="A1">
      <selection activeCell="C2" sqref="C2:H2"/>
    </sheetView>
  </sheetViews>
  <sheetFormatPr defaultColWidth="9.00390625" defaultRowHeight="12.75" outlineLevelRow="6"/>
  <cols>
    <col min="1" max="1" width="67.625" style="10" customWidth="1"/>
    <col min="2" max="2" width="8.00390625" style="61" customWidth="1"/>
    <col min="3" max="3" width="8.875" style="10" customWidth="1"/>
    <col min="4" max="4" width="15.75390625" style="10" customWidth="1"/>
    <col min="5" max="5" width="9.00390625" style="10" customWidth="1"/>
    <col min="6" max="6" width="0" style="10" hidden="1" customWidth="1"/>
    <col min="7" max="7" width="16.125" style="10" customWidth="1"/>
    <col min="8" max="8" width="15.75390625" style="10" customWidth="1"/>
    <col min="9" max="24" width="0" style="10" hidden="1" customWidth="1"/>
    <col min="25" max="16384" width="9.125" style="10" customWidth="1"/>
  </cols>
  <sheetData>
    <row r="1" spans="1:26" ht="20.25" customHeight="1">
      <c r="A1" s="34" t="s">
        <v>51</v>
      </c>
      <c r="B1" s="53"/>
      <c r="C1" s="73" t="s">
        <v>90</v>
      </c>
      <c r="D1" s="73"/>
      <c r="E1" s="73"/>
      <c r="F1" s="73"/>
      <c r="G1" s="73"/>
      <c r="H1" s="73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11"/>
    </row>
    <row r="2" spans="1:26" ht="13.5" customHeight="1">
      <c r="A2" s="34"/>
      <c r="B2" s="53"/>
      <c r="C2" s="73" t="s">
        <v>54</v>
      </c>
      <c r="D2" s="73"/>
      <c r="E2" s="73"/>
      <c r="F2" s="73"/>
      <c r="G2" s="73"/>
      <c r="H2" s="7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1"/>
    </row>
    <row r="3" spans="1:26" ht="13.5" customHeight="1">
      <c r="A3" s="34"/>
      <c r="B3" s="53"/>
      <c r="C3" s="73" t="s">
        <v>52</v>
      </c>
      <c r="D3" s="73"/>
      <c r="E3" s="73"/>
      <c r="F3" s="73"/>
      <c r="G3" s="73"/>
      <c r="H3" s="7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1"/>
    </row>
    <row r="4" spans="1:26" ht="15" customHeight="1">
      <c r="A4" s="34" t="s">
        <v>53</v>
      </c>
      <c r="B4" s="53"/>
      <c r="C4" s="73"/>
      <c r="D4" s="73"/>
      <c r="E4" s="73"/>
      <c r="F4" s="73"/>
      <c r="G4" s="73"/>
      <c r="H4" s="7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11"/>
    </row>
    <row r="5" spans="1:24" ht="30.75" customHeight="1">
      <c r="A5" s="72" t="s">
        <v>18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 ht="57" customHeight="1">
      <c r="A6" s="71" t="s">
        <v>86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15.75">
      <c r="A7" s="70" t="s">
        <v>49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30">
      <c r="A8" s="12" t="s">
        <v>0</v>
      </c>
      <c r="B8" s="12" t="s">
        <v>87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84</v>
      </c>
      <c r="H8" s="12" t="s">
        <v>85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  <c r="W8" s="12" t="s">
        <v>12</v>
      </c>
      <c r="X8" s="12" t="s">
        <v>12</v>
      </c>
    </row>
    <row r="9" spans="1:24" ht="28.5">
      <c r="A9" s="63" t="s">
        <v>88</v>
      </c>
      <c r="B9" s="64">
        <v>960</v>
      </c>
      <c r="C9" s="64" t="s">
        <v>89</v>
      </c>
      <c r="D9" s="64" t="s">
        <v>55</v>
      </c>
      <c r="E9" s="64" t="s">
        <v>5</v>
      </c>
      <c r="F9" s="65"/>
      <c r="G9" s="66">
        <f>G67</f>
        <v>1873000</v>
      </c>
      <c r="H9" s="66">
        <f>H67</f>
        <v>1939000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8.75" customHeight="1" outlineLevel="2">
      <c r="A10" s="45" t="s">
        <v>23</v>
      </c>
      <c r="B10" s="54">
        <v>960</v>
      </c>
      <c r="C10" s="46" t="s">
        <v>22</v>
      </c>
      <c r="D10" s="46" t="s">
        <v>55</v>
      </c>
      <c r="E10" s="46" t="s">
        <v>5</v>
      </c>
      <c r="F10" s="46"/>
      <c r="G10" s="47">
        <f>G11+G17+G27</f>
        <v>1099871</v>
      </c>
      <c r="H10" s="47">
        <f>H11+H17+H27</f>
        <v>1165870</v>
      </c>
      <c r="I10" s="13" t="e">
        <f>I11+#REF!+I17+#REF!+#REF!+#REF!+I27+#REF!+#REF!</f>
        <v>#REF!</v>
      </c>
      <c r="J10" s="13" t="e">
        <f>J11+#REF!+J17+#REF!+#REF!+#REF!+J27+#REF!+#REF!</f>
        <v>#REF!</v>
      </c>
      <c r="K10" s="13" t="e">
        <f>K11+#REF!+K17+#REF!+#REF!+#REF!+K27+#REF!+#REF!</f>
        <v>#REF!</v>
      </c>
      <c r="L10" s="13" t="e">
        <f>L11+#REF!+L17+#REF!+#REF!+#REF!+L27+#REF!+#REF!</f>
        <v>#REF!</v>
      </c>
      <c r="M10" s="13" t="e">
        <f>M11+#REF!+M17+#REF!+#REF!+#REF!+M27+#REF!+#REF!</f>
        <v>#REF!</v>
      </c>
      <c r="N10" s="13" t="e">
        <f>N11+#REF!+N17+#REF!+#REF!+#REF!+N27+#REF!+#REF!</f>
        <v>#REF!</v>
      </c>
      <c r="O10" s="13" t="e">
        <f>O11+#REF!+O17+#REF!+#REF!+#REF!+O27+#REF!+#REF!</f>
        <v>#REF!</v>
      </c>
      <c r="P10" s="13" t="e">
        <f>P11+#REF!+P17+#REF!+#REF!+#REF!+P27+#REF!+#REF!</f>
        <v>#REF!</v>
      </c>
      <c r="Q10" s="13" t="e">
        <f>Q11+#REF!+Q17+#REF!+#REF!+#REF!+Q27+#REF!+#REF!</f>
        <v>#REF!</v>
      </c>
      <c r="R10" s="13" t="e">
        <f>R11+#REF!+R17+#REF!+#REF!+#REF!+R27+#REF!+#REF!</f>
        <v>#REF!</v>
      </c>
      <c r="S10" s="13" t="e">
        <f>S11+#REF!+S17+#REF!+#REF!+#REF!+S27+#REF!+#REF!</f>
        <v>#REF!</v>
      </c>
      <c r="T10" s="13" t="e">
        <f>T11+#REF!+T17+#REF!+#REF!+#REF!+T27+#REF!+#REF!</f>
        <v>#REF!</v>
      </c>
      <c r="U10" s="13" t="e">
        <f>U11+#REF!+U17+#REF!+#REF!+#REF!+U27+#REF!+#REF!</f>
        <v>#REF!</v>
      </c>
      <c r="V10" s="13" t="e">
        <f>V11+#REF!+V17+#REF!+#REF!+#REF!+V27+#REF!+#REF!</f>
        <v>#REF!</v>
      </c>
      <c r="W10" s="13" t="e">
        <f>W11+#REF!+W17+#REF!+#REF!+#REF!+W27+#REF!+#REF!</f>
        <v>#REF!</v>
      </c>
      <c r="X10" s="13" t="e">
        <f>X11+#REF!+X17+#REF!+#REF!+#REF!+X27+#REF!+#REF!</f>
        <v>#REF!</v>
      </c>
    </row>
    <row r="11" spans="1:24" s="17" customFormat="1" ht="33" customHeight="1" outlineLevel="3">
      <c r="A11" s="14" t="s">
        <v>13</v>
      </c>
      <c r="B11" s="55">
        <v>960</v>
      </c>
      <c r="C11" s="15" t="s">
        <v>6</v>
      </c>
      <c r="D11" s="15" t="s">
        <v>55</v>
      </c>
      <c r="E11" s="15" t="s">
        <v>5</v>
      </c>
      <c r="F11" s="15"/>
      <c r="G11" s="16">
        <f aca="true" t="shared" si="0" ref="G11:H15">G12</f>
        <v>367917</v>
      </c>
      <c r="H11" s="16">
        <f t="shared" si="0"/>
        <v>367917</v>
      </c>
      <c r="I11" s="16" t="e">
        <f aca="true" t="shared" si="1" ref="I11:X11">I12</f>
        <v>#REF!</v>
      </c>
      <c r="J11" s="16" t="e">
        <f t="shared" si="1"/>
        <v>#REF!</v>
      </c>
      <c r="K11" s="16" t="e">
        <f t="shared" si="1"/>
        <v>#REF!</v>
      </c>
      <c r="L11" s="16" t="e">
        <f t="shared" si="1"/>
        <v>#REF!</v>
      </c>
      <c r="M11" s="16" t="e">
        <f t="shared" si="1"/>
        <v>#REF!</v>
      </c>
      <c r="N11" s="16" t="e">
        <f t="shared" si="1"/>
        <v>#REF!</v>
      </c>
      <c r="O11" s="16" t="e">
        <f t="shared" si="1"/>
        <v>#REF!</v>
      </c>
      <c r="P11" s="16" t="e">
        <f t="shared" si="1"/>
        <v>#REF!</v>
      </c>
      <c r="Q11" s="16" t="e">
        <f t="shared" si="1"/>
        <v>#REF!</v>
      </c>
      <c r="R11" s="16" t="e">
        <f t="shared" si="1"/>
        <v>#REF!</v>
      </c>
      <c r="S11" s="16" t="e">
        <f t="shared" si="1"/>
        <v>#REF!</v>
      </c>
      <c r="T11" s="16" t="e">
        <f t="shared" si="1"/>
        <v>#REF!</v>
      </c>
      <c r="U11" s="16" t="e">
        <f t="shared" si="1"/>
        <v>#REF!</v>
      </c>
      <c r="V11" s="16" t="e">
        <f t="shared" si="1"/>
        <v>#REF!</v>
      </c>
      <c r="W11" s="16" t="e">
        <f t="shared" si="1"/>
        <v>#REF!</v>
      </c>
      <c r="X11" s="16" t="e">
        <f t="shared" si="1"/>
        <v>#REF!</v>
      </c>
    </row>
    <row r="12" spans="1:24" ht="34.5" customHeight="1" outlineLevel="3">
      <c r="A12" s="18" t="s">
        <v>56</v>
      </c>
      <c r="B12" s="56">
        <v>960</v>
      </c>
      <c r="C12" s="8" t="s">
        <v>6</v>
      </c>
      <c r="D12" s="8" t="s">
        <v>57</v>
      </c>
      <c r="E12" s="8" t="s">
        <v>5</v>
      </c>
      <c r="F12" s="8"/>
      <c r="G12" s="21">
        <f t="shared" si="0"/>
        <v>367917</v>
      </c>
      <c r="H12" s="21">
        <f t="shared" si="0"/>
        <v>367917</v>
      </c>
      <c r="I12" s="19" t="e">
        <f aca="true" t="shared" si="2" ref="I12:X12">I14</f>
        <v>#REF!</v>
      </c>
      <c r="J12" s="19" t="e">
        <f t="shared" si="2"/>
        <v>#REF!</v>
      </c>
      <c r="K12" s="19" t="e">
        <f t="shared" si="2"/>
        <v>#REF!</v>
      </c>
      <c r="L12" s="19" t="e">
        <f t="shared" si="2"/>
        <v>#REF!</v>
      </c>
      <c r="M12" s="19" t="e">
        <f t="shared" si="2"/>
        <v>#REF!</v>
      </c>
      <c r="N12" s="19" t="e">
        <f t="shared" si="2"/>
        <v>#REF!</v>
      </c>
      <c r="O12" s="19" t="e">
        <f t="shared" si="2"/>
        <v>#REF!</v>
      </c>
      <c r="P12" s="19" t="e">
        <f t="shared" si="2"/>
        <v>#REF!</v>
      </c>
      <c r="Q12" s="19" t="e">
        <f t="shared" si="2"/>
        <v>#REF!</v>
      </c>
      <c r="R12" s="19" t="e">
        <f t="shared" si="2"/>
        <v>#REF!</v>
      </c>
      <c r="S12" s="19" t="e">
        <f t="shared" si="2"/>
        <v>#REF!</v>
      </c>
      <c r="T12" s="19" t="e">
        <f t="shared" si="2"/>
        <v>#REF!</v>
      </c>
      <c r="U12" s="19" t="e">
        <f t="shared" si="2"/>
        <v>#REF!</v>
      </c>
      <c r="V12" s="19" t="e">
        <f t="shared" si="2"/>
        <v>#REF!</v>
      </c>
      <c r="W12" s="19" t="e">
        <f t="shared" si="2"/>
        <v>#REF!</v>
      </c>
      <c r="X12" s="19" t="e">
        <f t="shared" si="2"/>
        <v>#REF!</v>
      </c>
    </row>
    <row r="13" spans="1:24" ht="35.25" customHeight="1" outlineLevel="3">
      <c r="A13" s="18" t="s">
        <v>59</v>
      </c>
      <c r="B13" s="56">
        <v>960</v>
      </c>
      <c r="C13" s="8" t="s">
        <v>6</v>
      </c>
      <c r="D13" s="8" t="s">
        <v>58</v>
      </c>
      <c r="E13" s="8" t="s">
        <v>5</v>
      </c>
      <c r="F13" s="8"/>
      <c r="G13" s="21">
        <f t="shared" si="0"/>
        <v>367917</v>
      </c>
      <c r="H13" s="21">
        <f t="shared" si="0"/>
        <v>367917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8.75" customHeight="1" outlineLevel="4">
      <c r="A14" s="20" t="s">
        <v>41</v>
      </c>
      <c r="B14" s="56">
        <v>960</v>
      </c>
      <c r="C14" s="8" t="s">
        <v>6</v>
      </c>
      <c r="D14" s="8" t="s">
        <v>60</v>
      </c>
      <c r="E14" s="8" t="s">
        <v>5</v>
      </c>
      <c r="F14" s="8"/>
      <c r="G14" s="21">
        <f t="shared" si="0"/>
        <v>367917</v>
      </c>
      <c r="H14" s="21">
        <f t="shared" si="0"/>
        <v>367917</v>
      </c>
      <c r="I14" s="21" t="e">
        <f>#REF!</f>
        <v>#REF!</v>
      </c>
      <c r="J14" s="21" t="e">
        <f>#REF!</f>
        <v>#REF!</v>
      </c>
      <c r="K14" s="21" t="e">
        <f>#REF!</f>
        <v>#REF!</v>
      </c>
      <c r="L14" s="21" t="e">
        <f>#REF!</f>
        <v>#REF!</v>
      </c>
      <c r="M14" s="21" t="e">
        <f>#REF!</f>
        <v>#REF!</v>
      </c>
      <c r="N14" s="21" t="e">
        <f>#REF!</f>
        <v>#REF!</v>
      </c>
      <c r="O14" s="21" t="e">
        <f>#REF!</f>
        <v>#REF!</v>
      </c>
      <c r="P14" s="21" t="e">
        <f>#REF!</f>
        <v>#REF!</v>
      </c>
      <c r="Q14" s="21" t="e">
        <f>#REF!</f>
        <v>#REF!</v>
      </c>
      <c r="R14" s="21" t="e">
        <f>#REF!</f>
        <v>#REF!</v>
      </c>
      <c r="S14" s="21" t="e">
        <f>#REF!</f>
        <v>#REF!</v>
      </c>
      <c r="T14" s="21" t="e">
        <f>#REF!</f>
        <v>#REF!</v>
      </c>
      <c r="U14" s="21" t="e">
        <f>#REF!</f>
        <v>#REF!</v>
      </c>
      <c r="V14" s="21" t="e">
        <f>#REF!</f>
        <v>#REF!</v>
      </c>
      <c r="W14" s="21" t="e">
        <f>#REF!</f>
        <v>#REF!</v>
      </c>
      <c r="X14" s="21" t="e">
        <f>#REF!</f>
        <v>#REF!</v>
      </c>
    </row>
    <row r="15" spans="1:24" ht="74.25" customHeight="1" outlineLevel="4">
      <c r="A15" s="20" t="s">
        <v>63</v>
      </c>
      <c r="B15" s="56">
        <v>960</v>
      </c>
      <c r="C15" s="8" t="s">
        <v>6</v>
      </c>
      <c r="D15" s="8" t="s">
        <v>60</v>
      </c>
      <c r="E15" s="8" t="s">
        <v>64</v>
      </c>
      <c r="F15" s="8"/>
      <c r="G15" s="21">
        <f t="shared" si="0"/>
        <v>367917</v>
      </c>
      <c r="H15" s="21">
        <f t="shared" si="0"/>
        <v>367917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24" s="39" customFormat="1" ht="36.75" customHeight="1" outlineLevel="4">
      <c r="A16" s="35" t="s">
        <v>61</v>
      </c>
      <c r="B16" s="57">
        <v>960</v>
      </c>
      <c r="C16" s="36" t="s">
        <v>6</v>
      </c>
      <c r="D16" s="36" t="s">
        <v>60</v>
      </c>
      <c r="E16" s="36" t="s">
        <v>33</v>
      </c>
      <c r="F16" s="36"/>
      <c r="G16" s="37">
        <v>367917</v>
      </c>
      <c r="H16" s="37">
        <v>367917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2" customFormat="1" ht="49.5" customHeight="1" outlineLevel="3">
      <c r="A17" s="20" t="s">
        <v>14</v>
      </c>
      <c r="B17" s="56">
        <v>960</v>
      </c>
      <c r="C17" s="8" t="s">
        <v>7</v>
      </c>
      <c r="D17" s="8" t="s">
        <v>55</v>
      </c>
      <c r="E17" s="8" t="s">
        <v>5</v>
      </c>
      <c r="F17" s="8"/>
      <c r="G17" s="21">
        <f aca="true" t="shared" si="3" ref="G17:H19">G18</f>
        <v>721954</v>
      </c>
      <c r="H17" s="21">
        <f t="shared" si="3"/>
        <v>787953</v>
      </c>
      <c r="I17" s="21">
        <f aca="true" t="shared" si="4" ref="I17:X17">I18</f>
        <v>8918.7</v>
      </c>
      <c r="J17" s="21">
        <f t="shared" si="4"/>
        <v>8918.7</v>
      </c>
      <c r="K17" s="21">
        <f t="shared" si="4"/>
        <v>8918.7</v>
      </c>
      <c r="L17" s="21">
        <f t="shared" si="4"/>
        <v>8918.7</v>
      </c>
      <c r="M17" s="21">
        <f t="shared" si="4"/>
        <v>8918.7</v>
      </c>
      <c r="N17" s="21">
        <f t="shared" si="4"/>
        <v>8918.7</v>
      </c>
      <c r="O17" s="21">
        <f t="shared" si="4"/>
        <v>8918.7</v>
      </c>
      <c r="P17" s="21">
        <f t="shared" si="4"/>
        <v>8918.7</v>
      </c>
      <c r="Q17" s="21">
        <f t="shared" si="4"/>
        <v>8918.7</v>
      </c>
      <c r="R17" s="21">
        <f t="shared" si="4"/>
        <v>8918.7</v>
      </c>
      <c r="S17" s="21">
        <f t="shared" si="4"/>
        <v>8918.7</v>
      </c>
      <c r="T17" s="21">
        <f t="shared" si="4"/>
        <v>8918.7</v>
      </c>
      <c r="U17" s="21">
        <f t="shared" si="4"/>
        <v>8918.7</v>
      </c>
      <c r="V17" s="21">
        <f t="shared" si="4"/>
        <v>8918.7</v>
      </c>
      <c r="W17" s="21">
        <f t="shared" si="4"/>
        <v>8918.7</v>
      </c>
      <c r="X17" s="21">
        <f t="shared" si="4"/>
        <v>8918.7</v>
      </c>
    </row>
    <row r="18" spans="1:24" s="22" customFormat="1" ht="33.75" customHeight="1" outlineLevel="3">
      <c r="A18" s="18" t="s">
        <v>56</v>
      </c>
      <c r="B18" s="56">
        <v>960</v>
      </c>
      <c r="C18" s="8" t="s">
        <v>7</v>
      </c>
      <c r="D18" s="8" t="s">
        <v>57</v>
      </c>
      <c r="E18" s="8" t="s">
        <v>5</v>
      </c>
      <c r="F18" s="8"/>
      <c r="G18" s="21">
        <f t="shared" si="3"/>
        <v>721954</v>
      </c>
      <c r="H18" s="21">
        <f t="shared" si="3"/>
        <v>787953</v>
      </c>
      <c r="I18" s="19">
        <f aca="true" t="shared" si="5" ref="I18:X18">I20</f>
        <v>8918.7</v>
      </c>
      <c r="J18" s="19">
        <f t="shared" si="5"/>
        <v>8918.7</v>
      </c>
      <c r="K18" s="19">
        <f t="shared" si="5"/>
        <v>8918.7</v>
      </c>
      <c r="L18" s="19">
        <f t="shared" si="5"/>
        <v>8918.7</v>
      </c>
      <c r="M18" s="19">
        <f t="shared" si="5"/>
        <v>8918.7</v>
      </c>
      <c r="N18" s="19">
        <f t="shared" si="5"/>
        <v>8918.7</v>
      </c>
      <c r="O18" s="19">
        <f t="shared" si="5"/>
        <v>8918.7</v>
      </c>
      <c r="P18" s="19">
        <f t="shared" si="5"/>
        <v>8918.7</v>
      </c>
      <c r="Q18" s="19">
        <f t="shared" si="5"/>
        <v>8918.7</v>
      </c>
      <c r="R18" s="19">
        <f t="shared" si="5"/>
        <v>8918.7</v>
      </c>
      <c r="S18" s="19">
        <f t="shared" si="5"/>
        <v>8918.7</v>
      </c>
      <c r="T18" s="19">
        <f t="shared" si="5"/>
        <v>8918.7</v>
      </c>
      <c r="U18" s="19">
        <f t="shared" si="5"/>
        <v>8918.7</v>
      </c>
      <c r="V18" s="19">
        <f t="shared" si="5"/>
        <v>8918.7</v>
      </c>
      <c r="W18" s="19">
        <f t="shared" si="5"/>
        <v>8918.7</v>
      </c>
      <c r="X18" s="19">
        <f t="shared" si="5"/>
        <v>8918.7</v>
      </c>
    </row>
    <row r="19" spans="1:24" s="22" customFormat="1" ht="37.5" customHeight="1" outlineLevel="3">
      <c r="A19" s="18" t="s">
        <v>59</v>
      </c>
      <c r="B19" s="56">
        <v>960</v>
      </c>
      <c r="C19" s="8" t="s">
        <v>7</v>
      </c>
      <c r="D19" s="8" t="s">
        <v>58</v>
      </c>
      <c r="E19" s="8" t="s">
        <v>5</v>
      </c>
      <c r="F19" s="8"/>
      <c r="G19" s="21">
        <f t="shared" si="3"/>
        <v>721954</v>
      </c>
      <c r="H19" s="21">
        <f t="shared" si="3"/>
        <v>787953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s="22" customFormat="1" ht="47.25" outlineLevel="4">
      <c r="A20" s="14" t="s">
        <v>45</v>
      </c>
      <c r="B20" s="55">
        <v>960</v>
      </c>
      <c r="C20" s="8" t="s">
        <v>7</v>
      </c>
      <c r="D20" s="8" t="s">
        <v>62</v>
      </c>
      <c r="E20" s="8" t="s">
        <v>5</v>
      </c>
      <c r="F20" s="8"/>
      <c r="G20" s="21">
        <f>G21+G23+G25</f>
        <v>721954</v>
      </c>
      <c r="H20" s="21">
        <f>H21+H23+H25</f>
        <v>787953</v>
      </c>
      <c r="I20" s="21">
        <f aca="true" t="shared" si="6" ref="I20:X20">I22</f>
        <v>8918.7</v>
      </c>
      <c r="J20" s="21">
        <f t="shared" si="6"/>
        <v>8918.7</v>
      </c>
      <c r="K20" s="21">
        <f t="shared" si="6"/>
        <v>8918.7</v>
      </c>
      <c r="L20" s="21">
        <f t="shared" si="6"/>
        <v>8918.7</v>
      </c>
      <c r="M20" s="21">
        <f t="shared" si="6"/>
        <v>8918.7</v>
      </c>
      <c r="N20" s="21">
        <f t="shared" si="6"/>
        <v>8918.7</v>
      </c>
      <c r="O20" s="21">
        <f t="shared" si="6"/>
        <v>8918.7</v>
      </c>
      <c r="P20" s="21">
        <f t="shared" si="6"/>
        <v>8918.7</v>
      </c>
      <c r="Q20" s="21">
        <f t="shared" si="6"/>
        <v>8918.7</v>
      </c>
      <c r="R20" s="21">
        <f t="shared" si="6"/>
        <v>8918.7</v>
      </c>
      <c r="S20" s="21">
        <f t="shared" si="6"/>
        <v>8918.7</v>
      </c>
      <c r="T20" s="21">
        <f t="shared" si="6"/>
        <v>8918.7</v>
      </c>
      <c r="U20" s="21">
        <f t="shared" si="6"/>
        <v>8918.7</v>
      </c>
      <c r="V20" s="21">
        <f t="shared" si="6"/>
        <v>8918.7</v>
      </c>
      <c r="W20" s="21">
        <f t="shared" si="6"/>
        <v>8918.7</v>
      </c>
      <c r="X20" s="21">
        <f t="shared" si="6"/>
        <v>8918.7</v>
      </c>
    </row>
    <row r="21" spans="1:24" s="22" customFormat="1" ht="63" outlineLevel="4">
      <c r="A21" s="20" t="s">
        <v>63</v>
      </c>
      <c r="B21" s="56">
        <v>960</v>
      </c>
      <c r="C21" s="8" t="s">
        <v>7</v>
      </c>
      <c r="D21" s="8" t="s">
        <v>62</v>
      </c>
      <c r="E21" s="8" t="s">
        <v>64</v>
      </c>
      <c r="F21" s="8"/>
      <c r="G21" s="21">
        <f>G22</f>
        <v>398924</v>
      </c>
      <c r="H21" s="21">
        <f>H22</f>
        <v>398924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38" customFormat="1" ht="37.5" customHeight="1" outlineLevel="5">
      <c r="A22" s="35" t="s">
        <v>61</v>
      </c>
      <c r="B22" s="57">
        <v>960</v>
      </c>
      <c r="C22" s="36" t="s">
        <v>7</v>
      </c>
      <c r="D22" s="36" t="s">
        <v>62</v>
      </c>
      <c r="E22" s="36" t="s">
        <v>33</v>
      </c>
      <c r="F22" s="36"/>
      <c r="G22" s="37">
        <v>398924</v>
      </c>
      <c r="H22" s="37">
        <v>398924</v>
      </c>
      <c r="I22" s="21">
        <v>8918.7</v>
      </c>
      <c r="J22" s="21">
        <v>8918.7</v>
      </c>
      <c r="K22" s="21">
        <v>8918.7</v>
      </c>
      <c r="L22" s="21">
        <v>8918.7</v>
      </c>
      <c r="M22" s="21">
        <v>8918.7</v>
      </c>
      <c r="N22" s="21">
        <v>8918.7</v>
      </c>
      <c r="O22" s="21">
        <v>8918.7</v>
      </c>
      <c r="P22" s="21">
        <v>8918.7</v>
      </c>
      <c r="Q22" s="21">
        <v>8918.7</v>
      </c>
      <c r="R22" s="21">
        <v>8918.7</v>
      </c>
      <c r="S22" s="21">
        <v>8918.7</v>
      </c>
      <c r="T22" s="21">
        <v>8918.7</v>
      </c>
      <c r="U22" s="21">
        <v>8918.7</v>
      </c>
      <c r="V22" s="21">
        <v>8918.7</v>
      </c>
      <c r="W22" s="21">
        <v>8918.7</v>
      </c>
      <c r="X22" s="21">
        <v>8918.7</v>
      </c>
    </row>
    <row r="23" spans="1:24" s="22" customFormat="1" ht="31.5" outlineLevel="5">
      <c r="A23" s="20" t="s">
        <v>65</v>
      </c>
      <c r="B23" s="56">
        <v>960</v>
      </c>
      <c r="C23" s="8" t="s">
        <v>7</v>
      </c>
      <c r="D23" s="8" t="s">
        <v>62</v>
      </c>
      <c r="E23" s="8" t="s">
        <v>66</v>
      </c>
      <c r="F23" s="8"/>
      <c r="G23" s="21">
        <f>G24</f>
        <v>312510</v>
      </c>
      <c r="H23" s="21">
        <f>H24</f>
        <v>378509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2" customFormat="1" ht="31.5" outlineLevel="5">
      <c r="A24" s="68" t="s">
        <v>67</v>
      </c>
      <c r="B24" s="57">
        <v>960</v>
      </c>
      <c r="C24" s="36" t="s">
        <v>7</v>
      </c>
      <c r="D24" s="36" t="s">
        <v>62</v>
      </c>
      <c r="E24" s="36" t="s">
        <v>34</v>
      </c>
      <c r="F24" s="36"/>
      <c r="G24" s="37">
        <v>312510</v>
      </c>
      <c r="H24" s="37">
        <v>378509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22" customFormat="1" ht="15.75" outlineLevel="5">
      <c r="A25" s="67" t="s">
        <v>68</v>
      </c>
      <c r="B25" s="56">
        <v>960</v>
      </c>
      <c r="C25" s="8" t="s">
        <v>7</v>
      </c>
      <c r="D25" s="8" t="s">
        <v>62</v>
      </c>
      <c r="E25" s="8" t="s">
        <v>69</v>
      </c>
      <c r="F25" s="8"/>
      <c r="G25" s="21">
        <f>G26</f>
        <v>10520</v>
      </c>
      <c r="H25" s="21">
        <f>H26</f>
        <v>10520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2" customFormat="1" ht="15.75" outlineLevel="5">
      <c r="A26" s="68" t="s">
        <v>35</v>
      </c>
      <c r="B26" s="57">
        <v>960</v>
      </c>
      <c r="C26" s="36" t="s">
        <v>7</v>
      </c>
      <c r="D26" s="36" t="s">
        <v>62</v>
      </c>
      <c r="E26" s="36" t="s">
        <v>36</v>
      </c>
      <c r="F26" s="36"/>
      <c r="G26" s="37">
        <f>4000+4972+1548</f>
        <v>10520</v>
      </c>
      <c r="H26" s="37">
        <f>4000+4972+1548</f>
        <v>10520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22" customFormat="1" ht="15.75" outlineLevel="3">
      <c r="A27" s="20" t="s">
        <v>15</v>
      </c>
      <c r="B27" s="56">
        <v>960</v>
      </c>
      <c r="C27" s="8" t="s">
        <v>8</v>
      </c>
      <c r="D27" s="8" t="s">
        <v>55</v>
      </c>
      <c r="E27" s="8" t="s">
        <v>5</v>
      </c>
      <c r="F27" s="8"/>
      <c r="G27" s="21">
        <f aca="true" t="shared" si="7" ref="G27:H29">G28</f>
        <v>10000</v>
      </c>
      <c r="H27" s="21">
        <f t="shared" si="7"/>
        <v>10000</v>
      </c>
      <c r="I27" s="21" t="e">
        <f>#REF!</f>
        <v>#REF!</v>
      </c>
      <c r="J27" s="21" t="e">
        <f>#REF!</f>
        <v>#REF!</v>
      </c>
      <c r="K27" s="21" t="e">
        <f>#REF!</f>
        <v>#REF!</v>
      </c>
      <c r="L27" s="21" t="e">
        <f>#REF!</f>
        <v>#REF!</v>
      </c>
      <c r="M27" s="21" t="e">
        <f>#REF!</f>
        <v>#REF!</v>
      </c>
      <c r="N27" s="21" t="e">
        <f>#REF!</f>
        <v>#REF!</v>
      </c>
      <c r="O27" s="21" t="e">
        <f>#REF!</f>
        <v>#REF!</v>
      </c>
      <c r="P27" s="21" t="e">
        <f>#REF!</f>
        <v>#REF!</v>
      </c>
      <c r="Q27" s="21" t="e">
        <f>#REF!</f>
        <v>#REF!</v>
      </c>
      <c r="R27" s="21" t="e">
        <f>#REF!</f>
        <v>#REF!</v>
      </c>
      <c r="S27" s="21" t="e">
        <f>#REF!</f>
        <v>#REF!</v>
      </c>
      <c r="T27" s="21" t="e">
        <f>#REF!</f>
        <v>#REF!</v>
      </c>
      <c r="U27" s="21" t="e">
        <f>#REF!</f>
        <v>#REF!</v>
      </c>
      <c r="V27" s="21" t="e">
        <f>#REF!</f>
        <v>#REF!</v>
      </c>
      <c r="W27" s="21" t="e">
        <f>#REF!</f>
        <v>#REF!</v>
      </c>
      <c r="X27" s="21" t="e">
        <f>#REF!</f>
        <v>#REF!</v>
      </c>
    </row>
    <row r="28" spans="1:24" s="22" customFormat="1" ht="31.5" outlineLevel="3">
      <c r="A28" s="18" t="s">
        <v>56</v>
      </c>
      <c r="B28" s="56">
        <v>960</v>
      </c>
      <c r="C28" s="8" t="s">
        <v>8</v>
      </c>
      <c r="D28" s="8" t="s">
        <v>57</v>
      </c>
      <c r="E28" s="8" t="s">
        <v>5</v>
      </c>
      <c r="F28" s="8"/>
      <c r="G28" s="21">
        <f t="shared" si="7"/>
        <v>10000</v>
      </c>
      <c r="H28" s="21">
        <f t="shared" si="7"/>
        <v>10000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 spans="1:24" s="22" customFormat="1" ht="31.5" outlineLevel="3">
      <c r="A29" s="18" t="s">
        <v>59</v>
      </c>
      <c r="B29" s="56">
        <v>960</v>
      </c>
      <c r="C29" s="8" t="s">
        <v>8</v>
      </c>
      <c r="D29" s="8" t="s">
        <v>58</v>
      </c>
      <c r="E29" s="8" t="s">
        <v>5</v>
      </c>
      <c r="F29" s="8"/>
      <c r="G29" s="21">
        <f t="shared" si="7"/>
        <v>10000</v>
      </c>
      <c r="H29" s="21">
        <f t="shared" si="7"/>
        <v>10000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 spans="1:24" s="22" customFormat="1" ht="31.5" outlineLevel="4">
      <c r="A30" s="20" t="s">
        <v>44</v>
      </c>
      <c r="B30" s="56">
        <v>960</v>
      </c>
      <c r="C30" s="8" t="s">
        <v>8</v>
      </c>
      <c r="D30" s="8" t="s">
        <v>70</v>
      </c>
      <c r="E30" s="8" t="s">
        <v>5</v>
      </c>
      <c r="F30" s="8"/>
      <c r="G30" s="21">
        <f>G32</f>
        <v>10000</v>
      </c>
      <c r="H30" s="21">
        <f>H32</f>
        <v>10000</v>
      </c>
      <c r="I30" s="21">
        <f aca="true" t="shared" si="8" ref="I30:X30">I32</f>
        <v>0</v>
      </c>
      <c r="J30" s="21">
        <f t="shared" si="8"/>
        <v>0</v>
      </c>
      <c r="K30" s="21">
        <f t="shared" si="8"/>
        <v>0</v>
      </c>
      <c r="L30" s="21">
        <f t="shared" si="8"/>
        <v>0</v>
      </c>
      <c r="M30" s="21">
        <f t="shared" si="8"/>
        <v>0</v>
      </c>
      <c r="N30" s="21">
        <f t="shared" si="8"/>
        <v>0</v>
      </c>
      <c r="O30" s="21">
        <f t="shared" si="8"/>
        <v>0</v>
      </c>
      <c r="P30" s="21">
        <f t="shared" si="8"/>
        <v>0</v>
      </c>
      <c r="Q30" s="21">
        <f t="shared" si="8"/>
        <v>0</v>
      </c>
      <c r="R30" s="21">
        <f t="shared" si="8"/>
        <v>0</v>
      </c>
      <c r="S30" s="21">
        <f t="shared" si="8"/>
        <v>0</v>
      </c>
      <c r="T30" s="21">
        <f t="shared" si="8"/>
        <v>0</v>
      </c>
      <c r="U30" s="21">
        <f t="shared" si="8"/>
        <v>0</v>
      </c>
      <c r="V30" s="21">
        <f t="shared" si="8"/>
        <v>0</v>
      </c>
      <c r="W30" s="21">
        <f t="shared" si="8"/>
        <v>0</v>
      </c>
      <c r="X30" s="21">
        <f t="shared" si="8"/>
        <v>0</v>
      </c>
    </row>
    <row r="31" spans="1:24" s="22" customFormat="1" ht="15.75" outlineLevel="4">
      <c r="A31" s="67" t="s">
        <v>68</v>
      </c>
      <c r="B31" s="56">
        <v>960</v>
      </c>
      <c r="C31" s="8" t="s">
        <v>8</v>
      </c>
      <c r="D31" s="8" t="s">
        <v>70</v>
      </c>
      <c r="E31" s="8" t="s">
        <v>69</v>
      </c>
      <c r="F31" s="8"/>
      <c r="G31" s="21">
        <f>G32</f>
        <v>10000</v>
      </c>
      <c r="H31" s="21">
        <f>H32</f>
        <v>10000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2" customFormat="1" ht="15.75" outlineLevel="5">
      <c r="A32" s="52" t="s">
        <v>38</v>
      </c>
      <c r="B32" s="58">
        <v>960</v>
      </c>
      <c r="C32" s="36" t="s">
        <v>8</v>
      </c>
      <c r="D32" s="36" t="s">
        <v>70</v>
      </c>
      <c r="E32" s="36" t="s">
        <v>37</v>
      </c>
      <c r="F32" s="36"/>
      <c r="G32" s="37">
        <v>10000</v>
      </c>
      <c r="H32" s="37">
        <v>10000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22" customFormat="1" ht="15.75" outlineLevel="6">
      <c r="A33" s="48" t="s">
        <v>39</v>
      </c>
      <c r="B33" s="54">
        <v>960</v>
      </c>
      <c r="C33" s="49" t="s">
        <v>40</v>
      </c>
      <c r="D33" s="49" t="s">
        <v>55</v>
      </c>
      <c r="E33" s="49" t="s">
        <v>5</v>
      </c>
      <c r="F33" s="51"/>
      <c r="G33" s="50">
        <f aca="true" t="shared" si="9" ref="G33:H38">G34</f>
        <v>0</v>
      </c>
      <c r="H33" s="50">
        <f t="shared" si="9"/>
        <v>0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</row>
    <row r="34" spans="1:27" ht="15.75" outlineLevel="6">
      <c r="A34" s="24" t="s">
        <v>31</v>
      </c>
      <c r="B34" s="59">
        <v>960</v>
      </c>
      <c r="C34" s="8" t="s">
        <v>32</v>
      </c>
      <c r="D34" s="8" t="s">
        <v>55</v>
      </c>
      <c r="E34" s="8" t="s">
        <v>5</v>
      </c>
      <c r="F34" s="9" t="s">
        <v>5</v>
      </c>
      <c r="G34" s="25">
        <f t="shared" si="9"/>
        <v>0</v>
      </c>
      <c r="H34" s="25">
        <f t="shared" si="9"/>
        <v>0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 t="e">
        <f>#REF!</f>
        <v>#REF!</v>
      </c>
      <c r="P34" s="25" t="e">
        <f>#REF!</f>
        <v>#REF!</v>
      </c>
      <c r="Q34" s="25" t="e">
        <f>#REF!</f>
        <v>#REF!</v>
      </c>
      <c r="R34" s="25" t="e">
        <f>#REF!</f>
        <v>#REF!</v>
      </c>
      <c r="S34" s="25" t="e">
        <f>#REF!</f>
        <v>#REF!</v>
      </c>
      <c r="T34" s="25" t="e">
        <f>#REF!</f>
        <v>#REF!</v>
      </c>
      <c r="U34" s="25" t="e">
        <f>#REF!</f>
        <v>#REF!</v>
      </c>
      <c r="V34" s="25" t="e">
        <f>#REF!</f>
        <v>#REF!</v>
      </c>
      <c r="W34" s="25" t="e">
        <f>#REF!</f>
        <v>#REF!</v>
      </c>
      <c r="X34" s="23" t="e">
        <f>#REF!</f>
        <v>#REF!</v>
      </c>
      <c r="Y34" s="7"/>
      <c r="Z34" s="2"/>
      <c r="AA34" s="3"/>
    </row>
    <row r="35" spans="1:27" ht="31.5" outlineLevel="6">
      <c r="A35" s="18" t="s">
        <v>56</v>
      </c>
      <c r="B35" s="56">
        <v>960</v>
      </c>
      <c r="C35" s="8" t="s">
        <v>32</v>
      </c>
      <c r="D35" s="8" t="s">
        <v>57</v>
      </c>
      <c r="E35" s="8" t="s">
        <v>5</v>
      </c>
      <c r="F35" s="9"/>
      <c r="G35" s="25">
        <f t="shared" si="9"/>
        <v>0</v>
      </c>
      <c r="H35" s="25">
        <f t="shared" si="9"/>
        <v>0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  <c r="Y35" s="4"/>
      <c r="Z35" s="5"/>
      <c r="AA35" s="3"/>
    </row>
    <row r="36" spans="1:27" ht="31.5" outlineLevel="6">
      <c r="A36" s="18" t="s">
        <v>59</v>
      </c>
      <c r="B36" s="56">
        <v>960</v>
      </c>
      <c r="C36" s="8" t="s">
        <v>32</v>
      </c>
      <c r="D36" s="8" t="s">
        <v>58</v>
      </c>
      <c r="E36" s="8" t="s">
        <v>5</v>
      </c>
      <c r="F36" s="9"/>
      <c r="G36" s="25">
        <f t="shared" si="9"/>
        <v>0</v>
      </c>
      <c r="H36" s="25">
        <f t="shared" si="9"/>
        <v>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7"/>
      <c r="Y36" s="4"/>
      <c r="Z36" s="5"/>
      <c r="AA36" s="3"/>
    </row>
    <row r="37" spans="1:27" ht="31.5" outlineLevel="6">
      <c r="A37" s="24" t="s">
        <v>17</v>
      </c>
      <c r="B37" s="59">
        <v>960</v>
      </c>
      <c r="C37" s="8" t="s">
        <v>32</v>
      </c>
      <c r="D37" s="8" t="s">
        <v>71</v>
      </c>
      <c r="E37" s="8" t="s">
        <v>5</v>
      </c>
      <c r="F37" s="9" t="s">
        <v>5</v>
      </c>
      <c r="G37" s="25">
        <f>G38+G40</f>
        <v>0</v>
      </c>
      <c r="H37" s="25">
        <f>H38+H40</f>
        <v>0</v>
      </c>
      <c r="I37" s="25">
        <f>I38</f>
        <v>1397.92</v>
      </c>
      <c r="J37" s="25">
        <f aca="true" t="shared" si="10" ref="J37:X37">J38</f>
        <v>0</v>
      </c>
      <c r="K37" s="25">
        <f t="shared" si="10"/>
        <v>0</v>
      </c>
      <c r="L37" s="25">
        <f t="shared" si="10"/>
        <v>0</v>
      </c>
      <c r="M37" s="25">
        <f t="shared" si="10"/>
        <v>0</v>
      </c>
      <c r="N37" s="25">
        <f t="shared" si="10"/>
        <v>0</v>
      </c>
      <c r="O37" s="25">
        <f t="shared" si="10"/>
        <v>0</v>
      </c>
      <c r="P37" s="25">
        <f t="shared" si="10"/>
        <v>0</v>
      </c>
      <c r="Q37" s="25">
        <f t="shared" si="10"/>
        <v>0</v>
      </c>
      <c r="R37" s="25">
        <f t="shared" si="10"/>
        <v>0</v>
      </c>
      <c r="S37" s="25">
        <f t="shared" si="10"/>
        <v>0</v>
      </c>
      <c r="T37" s="25">
        <f t="shared" si="10"/>
        <v>0</v>
      </c>
      <c r="U37" s="25">
        <f t="shared" si="10"/>
        <v>0</v>
      </c>
      <c r="V37" s="25">
        <f t="shared" si="10"/>
        <v>0</v>
      </c>
      <c r="W37" s="25">
        <f t="shared" si="10"/>
        <v>0</v>
      </c>
      <c r="X37" s="23">
        <f t="shared" si="10"/>
        <v>0</v>
      </c>
      <c r="Y37" s="1"/>
      <c r="Z37" s="2"/>
      <c r="AA37" s="3"/>
    </row>
    <row r="38" spans="1:27" ht="21" customHeight="1" outlineLevel="6">
      <c r="A38" s="20" t="s">
        <v>63</v>
      </c>
      <c r="B38" s="56">
        <v>960</v>
      </c>
      <c r="C38" s="8" t="s">
        <v>32</v>
      </c>
      <c r="D38" s="8" t="s">
        <v>71</v>
      </c>
      <c r="E38" s="8" t="s">
        <v>64</v>
      </c>
      <c r="F38" s="9" t="s">
        <v>10</v>
      </c>
      <c r="G38" s="25">
        <f t="shared" si="9"/>
        <v>0</v>
      </c>
      <c r="H38" s="25">
        <f t="shared" si="9"/>
        <v>0</v>
      </c>
      <c r="I38" s="25">
        <v>1397.92</v>
      </c>
      <c r="J38" s="28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3"/>
      <c r="Y38" s="1"/>
      <c r="Z38" s="6"/>
      <c r="AA38" s="3"/>
    </row>
    <row r="39" spans="1:27" ht="31.5" outlineLevel="6">
      <c r="A39" s="35" t="s">
        <v>61</v>
      </c>
      <c r="B39" s="57">
        <v>960</v>
      </c>
      <c r="C39" s="36" t="s">
        <v>32</v>
      </c>
      <c r="D39" s="36" t="s">
        <v>71</v>
      </c>
      <c r="E39" s="36" t="s">
        <v>33</v>
      </c>
      <c r="F39" s="36"/>
      <c r="G39" s="37">
        <v>0</v>
      </c>
      <c r="H39" s="37">
        <v>0</v>
      </c>
      <c r="I39" s="40"/>
      <c r="J39" s="41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40"/>
      <c r="Y39" s="42"/>
      <c r="Z39" s="43"/>
      <c r="AA39" s="44"/>
    </row>
    <row r="40" spans="1:27" ht="31.5" outlineLevel="6">
      <c r="A40" s="20" t="s">
        <v>65</v>
      </c>
      <c r="B40" s="56">
        <v>960</v>
      </c>
      <c r="C40" s="8" t="s">
        <v>32</v>
      </c>
      <c r="D40" s="8" t="s">
        <v>71</v>
      </c>
      <c r="E40" s="8" t="s">
        <v>66</v>
      </c>
      <c r="F40" s="8"/>
      <c r="G40" s="21">
        <f>G41</f>
        <v>0</v>
      </c>
      <c r="H40" s="21">
        <f>H41</f>
        <v>0</v>
      </c>
      <c r="I40" s="40"/>
      <c r="J40" s="41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40"/>
      <c r="Y40" s="42"/>
      <c r="Z40" s="43"/>
      <c r="AA40" s="44"/>
    </row>
    <row r="41" spans="1:27" ht="31.5" outlineLevel="6">
      <c r="A41" s="52" t="s">
        <v>67</v>
      </c>
      <c r="B41" s="58">
        <v>960</v>
      </c>
      <c r="C41" s="36" t="s">
        <v>32</v>
      </c>
      <c r="D41" s="36" t="s">
        <v>71</v>
      </c>
      <c r="E41" s="36" t="s">
        <v>34</v>
      </c>
      <c r="F41" s="36"/>
      <c r="G41" s="37">
        <v>0</v>
      </c>
      <c r="H41" s="37">
        <v>0</v>
      </c>
      <c r="I41" s="40"/>
      <c r="J41" s="41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40"/>
      <c r="Y41" s="42"/>
      <c r="Z41" s="43"/>
      <c r="AA41" s="44"/>
    </row>
    <row r="42" spans="1:24" s="22" customFormat="1" ht="18.75" outlineLevel="6">
      <c r="A42" s="45" t="s">
        <v>24</v>
      </c>
      <c r="B42" s="54">
        <v>960</v>
      </c>
      <c r="C42" s="46" t="s">
        <v>21</v>
      </c>
      <c r="D42" s="46" t="s">
        <v>55</v>
      </c>
      <c r="E42" s="46" t="s">
        <v>5</v>
      </c>
      <c r="F42" s="46"/>
      <c r="G42" s="47">
        <f aca="true" t="shared" si="11" ref="G42:H45">G43</f>
        <v>50000</v>
      </c>
      <c r="H42" s="47">
        <f t="shared" si="11"/>
        <v>50000</v>
      </c>
      <c r="I42" s="19" t="e">
        <f>#REF!</f>
        <v>#REF!</v>
      </c>
      <c r="J42" s="19" t="e">
        <f>#REF!</f>
        <v>#REF!</v>
      </c>
      <c r="K42" s="19" t="e">
        <f>#REF!</f>
        <v>#REF!</v>
      </c>
      <c r="L42" s="19" t="e">
        <f>#REF!</f>
        <v>#REF!</v>
      </c>
      <c r="M42" s="19" t="e">
        <f>#REF!</f>
        <v>#REF!</v>
      </c>
      <c r="N42" s="19" t="e">
        <f>#REF!</f>
        <v>#REF!</v>
      </c>
      <c r="O42" s="19" t="e">
        <f>#REF!</f>
        <v>#REF!</v>
      </c>
      <c r="P42" s="19" t="e">
        <f>#REF!</f>
        <v>#REF!</v>
      </c>
      <c r="Q42" s="19" t="e">
        <f>#REF!</f>
        <v>#REF!</v>
      </c>
      <c r="R42" s="19" t="e">
        <f>#REF!</f>
        <v>#REF!</v>
      </c>
      <c r="S42" s="19" t="e">
        <f>#REF!</f>
        <v>#REF!</v>
      </c>
      <c r="T42" s="19" t="e">
        <f>#REF!</f>
        <v>#REF!</v>
      </c>
      <c r="U42" s="19" t="e">
        <f>#REF!</f>
        <v>#REF!</v>
      </c>
      <c r="V42" s="19" t="e">
        <f>#REF!</f>
        <v>#REF!</v>
      </c>
      <c r="W42" s="19" t="e">
        <f>#REF!</f>
        <v>#REF!</v>
      </c>
      <c r="X42" s="19" t="e">
        <f>#REF!</f>
        <v>#REF!</v>
      </c>
    </row>
    <row r="43" spans="1:24" s="22" customFormat="1" ht="38.25" customHeight="1" outlineLevel="3">
      <c r="A43" s="33" t="s">
        <v>42</v>
      </c>
      <c r="B43" s="60">
        <v>960</v>
      </c>
      <c r="C43" s="8" t="s">
        <v>43</v>
      </c>
      <c r="D43" s="8" t="s">
        <v>72</v>
      </c>
      <c r="E43" s="8" t="s">
        <v>5</v>
      </c>
      <c r="F43" s="8"/>
      <c r="G43" s="21">
        <f t="shared" si="11"/>
        <v>50000</v>
      </c>
      <c r="H43" s="21">
        <f t="shared" si="11"/>
        <v>50000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22" customFormat="1" ht="53.25" customHeight="1" outlineLevel="4">
      <c r="A44" s="20" t="s">
        <v>73</v>
      </c>
      <c r="B44" s="56">
        <v>960</v>
      </c>
      <c r="C44" s="8" t="s">
        <v>43</v>
      </c>
      <c r="D44" s="8" t="s">
        <v>74</v>
      </c>
      <c r="E44" s="8" t="s">
        <v>5</v>
      </c>
      <c r="F44" s="8"/>
      <c r="G44" s="21">
        <f t="shared" si="11"/>
        <v>50000</v>
      </c>
      <c r="H44" s="21">
        <f t="shared" si="11"/>
        <v>50000</v>
      </c>
      <c r="I44" s="19">
        <f aca="true" t="shared" si="12" ref="I44:X44">I45</f>
        <v>0</v>
      </c>
      <c r="J44" s="19">
        <f t="shared" si="12"/>
        <v>0</v>
      </c>
      <c r="K44" s="19">
        <f t="shared" si="12"/>
        <v>0</v>
      </c>
      <c r="L44" s="19">
        <f t="shared" si="12"/>
        <v>0</v>
      </c>
      <c r="M44" s="19">
        <f t="shared" si="12"/>
        <v>0</v>
      </c>
      <c r="N44" s="19">
        <f t="shared" si="12"/>
        <v>0</v>
      </c>
      <c r="O44" s="19">
        <f t="shared" si="12"/>
        <v>0</v>
      </c>
      <c r="P44" s="19">
        <f t="shared" si="12"/>
        <v>0</v>
      </c>
      <c r="Q44" s="19">
        <f t="shared" si="12"/>
        <v>0</v>
      </c>
      <c r="R44" s="19">
        <f t="shared" si="12"/>
        <v>0</v>
      </c>
      <c r="S44" s="19">
        <f t="shared" si="12"/>
        <v>0</v>
      </c>
      <c r="T44" s="19">
        <f t="shared" si="12"/>
        <v>0</v>
      </c>
      <c r="U44" s="19">
        <f t="shared" si="12"/>
        <v>0</v>
      </c>
      <c r="V44" s="19">
        <f t="shared" si="12"/>
        <v>0</v>
      </c>
      <c r="W44" s="19">
        <f t="shared" si="12"/>
        <v>0</v>
      </c>
      <c r="X44" s="19">
        <f t="shared" si="12"/>
        <v>0</v>
      </c>
    </row>
    <row r="45" spans="1:24" s="22" customFormat="1" ht="31.5" outlineLevel="5">
      <c r="A45" s="20" t="s">
        <v>65</v>
      </c>
      <c r="B45" s="56">
        <v>960</v>
      </c>
      <c r="C45" s="8" t="s">
        <v>43</v>
      </c>
      <c r="D45" s="8" t="s">
        <v>74</v>
      </c>
      <c r="E45" s="8" t="s">
        <v>66</v>
      </c>
      <c r="F45" s="8"/>
      <c r="G45" s="21">
        <f t="shared" si="11"/>
        <v>50000</v>
      </c>
      <c r="H45" s="21">
        <f t="shared" si="11"/>
        <v>50000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22" customFormat="1" ht="31.5" outlineLevel="5">
      <c r="A46" s="52" t="s">
        <v>67</v>
      </c>
      <c r="B46" s="58">
        <v>960</v>
      </c>
      <c r="C46" s="36" t="s">
        <v>43</v>
      </c>
      <c r="D46" s="36" t="s">
        <v>74</v>
      </c>
      <c r="E46" s="36" t="s">
        <v>34</v>
      </c>
      <c r="F46" s="36"/>
      <c r="G46" s="37">
        <v>50000</v>
      </c>
      <c r="H46" s="37">
        <v>50000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s="22" customFormat="1" ht="18.75" outlineLevel="6">
      <c r="A47" s="45" t="s">
        <v>25</v>
      </c>
      <c r="B47" s="54">
        <v>960</v>
      </c>
      <c r="C47" s="46" t="s">
        <v>20</v>
      </c>
      <c r="D47" s="46" t="s">
        <v>55</v>
      </c>
      <c r="E47" s="46" t="s">
        <v>5</v>
      </c>
      <c r="F47" s="46"/>
      <c r="G47" s="47">
        <f>G48</f>
        <v>688129</v>
      </c>
      <c r="H47" s="47">
        <f>H48</f>
        <v>688130</v>
      </c>
      <c r="I47" s="13" t="e">
        <f>#REF!+#REF!</f>
        <v>#REF!</v>
      </c>
      <c r="J47" s="13" t="e">
        <f>#REF!+#REF!</f>
        <v>#REF!</v>
      </c>
      <c r="K47" s="13" t="e">
        <f>#REF!+#REF!</f>
        <v>#REF!</v>
      </c>
      <c r="L47" s="13" t="e">
        <f>#REF!+#REF!</f>
        <v>#REF!</v>
      </c>
      <c r="M47" s="13" t="e">
        <f>#REF!+#REF!</f>
        <v>#REF!</v>
      </c>
      <c r="N47" s="13" t="e">
        <f>#REF!+#REF!</f>
        <v>#REF!</v>
      </c>
      <c r="O47" s="13" t="e">
        <f>#REF!+#REF!</f>
        <v>#REF!</v>
      </c>
      <c r="P47" s="13" t="e">
        <f>#REF!+#REF!</f>
        <v>#REF!</v>
      </c>
      <c r="Q47" s="13" t="e">
        <f>#REF!+#REF!</f>
        <v>#REF!</v>
      </c>
      <c r="R47" s="13" t="e">
        <f>#REF!+#REF!</f>
        <v>#REF!</v>
      </c>
      <c r="S47" s="13" t="e">
        <f>#REF!+#REF!</f>
        <v>#REF!</v>
      </c>
      <c r="T47" s="13" t="e">
        <f>#REF!+#REF!</f>
        <v>#REF!</v>
      </c>
      <c r="U47" s="13" t="e">
        <f>#REF!+#REF!</f>
        <v>#REF!</v>
      </c>
      <c r="V47" s="13" t="e">
        <f>#REF!+#REF!</f>
        <v>#REF!</v>
      </c>
      <c r="W47" s="13" t="e">
        <f>#REF!+#REF!</f>
        <v>#REF!</v>
      </c>
      <c r="X47" s="13" t="e">
        <f>#REF!+#REF!</f>
        <v>#REF!</v>
      </c>
    </row>
    <row r="48" spans="1:24" s="22" customFormat="1" ht="15.75" outlineLevel="5">
      <c r="A48" s="20" t="s">
        <v>16</v>
      </c>
      <c r="B48" s="56">
        <v>960</v>
      </c>
      <c r="C48" s="8" t="s">
        <v>9</v>
      </c>
      <c r="D48" s="8" t="s">
        <v>55</v>
      </c>
      <c r="E48" s="8" t="s">
        <v>5</v>
      </c>
      <c r="F48" s="8"/>
      <c r="G48" s="21">
        <f>G49</f>
        <v>688129</v>
      </c>
      <c r="H48" s="21">
        <f>H49</f>
        <v>688130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s="22" customFormat="1" ht="31.5" outlineLevel="5">
      <c r="A49" s="30" t="s">
        <v>48</v>
      </c>
      <c r="B49" s="60">
        <v>960</v>
      </c>
      <c r="C49" s="8" t="s">
        <v>9</v>
      </c>
      <c r="D49" s="8" t="s">
        <v>75</v>
      </c>
      <c r="E49" s="8" t="s">
        <v>5</v>
      </c>
      <c r="F49" s="8"/>
      <c r="G49" s="21">
        <f>G50+G53</f>
        <v>688129</v>
      </c>
      <c r="H49" s="21">
        <f>H50+H53</f>
        <v>688130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4" s="22" customFormat="1" ht="31.5" outlineLevel="5">
      <c r="A50" s="18" t="s">
        <v>76</v>
      </c>
      <c r="B50" s="56">
        <v>960</v>
      </c>
      <c r="C50" s="8" t="s">
        <v>9</v>
      </c>
      <c r="D50" s="8" t="s">
        <v>77</v>
      </c>
      <c r="E50" s="8" t="s">
        <v>5</v>
      </c>
      <c r="F50" s="8"/>
      <c r="G50" s="21">
        <f>G51</f>
        <v>349489</v>
      </c>
      <c r="H50" s="21">
        <f>H51</f>
        <v>349490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s="22" customFormat="1" ht="63" outlineLevel="5">
      <c r="A51" s="67" t="s">
        <v>63</v>
      </c>
      <c r="B51" s="56">
        <v>960</v>
      </c>
      <c r="C51" s="8" t="s">
        <v>9</v>
      </c>
      <c r="D51" s="8" t="s">
        <v>77</v>
      </c>
      <c r="E51" s="8" t="s">
        <v>64</v>
      </c>
      <c r="F51" s="8"/>
      <c r="G51" s="21">
        <f>G52</f>
        <v>349489</v>
      </c>
      <c r="H51" s="21">
        <f>H52</f>
        <v>349490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s="22" customFormat="1" ht="15.75" outlineLevel="5">
      <c r="A52" s="52" t="s">
        <v>78</v>
      </c>
      <c r="B52" s="58">
        <v>960</v>
      </c>
      <c r="C52" s="36" t="s">
        <v>9</v>
      </c>
      <c r="D52" s="36" t="s">
        <v>77</v>
      </c>
      <c r="E52" s="36" t="s">
        <v>79</v>
      </c>
      <c r="F52" s="36"/>
      <c r="G52" s="37">
        <f>268425+81064</f>
        <v>349489</v>
      </c>
      <c r="H52" s="37">
        <f>268425+81065</f>
        <v>349490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s="22" customFormat="1" ht="22.5" customHeight="1" outlineLevel="5">
      <c r="A53" s="20" t="s">
        <v>65</v>
      </c>
      <c r="B53" s="56">
        <v>960</v>
      </c>
      <c r="C53" s="8" t="s">
        <v>9</v>
      </c>
      <c r="D53" s="8" t="s">
        <v>77</v>
      </c>
      <c r="E53" s="8" t="s">
        <v>66</v>
      </c>
      <c r="F53" s="8"/>
      <c r="G53" s="21">
        <f>G54</f>
        <v>338640</v>
      </c>
      <c r="H53" s="21">
        <f>H54</f>
        <v>338640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  <row r="54" spans="1:24" s="22" customFormat="1" ht="31.5" outlineLevel="5">
      <c r="A54" s="52" t="s">
        <v>67</v>
      </c>
      <c r="B54" s="58">
        <v>960</v>
      </c>
      <c r="C54" s="36" t="s">
        <v>9</v>
      </c>
      <c r="D54" s="36" t="s">
        <v>77</v>
      </c>
      <c r="E54" s="36" t="s">
        <v>34</v>
      </c>
      <c r="F54" s="36"/>
      <c r="G54" s="37">
        <v>338640</v>
      </c>
      <c r="H54" s="37">
        <v>338640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4" s="22" customFormat="1" ht="22.5" customHeight="1" outlineLevel="3">
      <c r="A55" s="45" t="s">
        <v>30</v>
      </c>
      <c r="B55" s="54">
        <v>960</v>
      </c>
      <c r="C55" s="46" t="s">
        <v>19</v>
      </c>
      <c r="D55" s="46" t="s">
        <v>55</v>
      </c>
      <c r="E55" s="46" t="s">
        <v>5</v>
      </c>
      <c r="F55" s="46"/>
      <c r="G55" s="47">
        <f aca="true" t="shared" si="13" ref="G55:H58">G56</f>
        <v>10000</v>
      </c>
      <c r="H55" s="47">
        <f t="shared" si="13"/>
        <v>10000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4" s="22" customFormat="1" ht="31.5" outlineLevel="3">
      <c r="A56" s="30" t="s">
        <v>46</v>
      </c>
      <c r="B56" s="60">
        <v>960</v>
      </c>
      <c r="C56" s="8" t="s">
        <v>50</v>
      </c>
      <c r="D56" s="8" t="s">
        <v>80</v>
      </c>
      <c r="E56" s="8" t="s">
        <v>5</v>
      </c>
      <c r="F56" s="8"/>
      <c r="G56" s="21">
        <f t="shared" si="13"/>
        <v>10000</v>
      </c>
      <c r="H56" s="21">
        <f t="shared" si="13"/>
        <v>10000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</row>
    <row r="57" spans="1:24" s="22" customFormat="1" ht="37.5" customHeight="1" outlineLevel="3">
      <c r="A57" s="18" t="s">
        <v>81</v>
      </c>
      <c r="B57" s="56">
        <v>960</v>
      </c>
      <c r="C57" s="8" t="s">
        <v>50</v>
      </c>
      <c r="D57" s="8" t="s">
        <v>82</v>
      </c>
      <c r="E57" s="8" t="s">
        <v>5</v>
      </c>
      <c r="F57" s="8"/>
      <c r="G57" s="21">
        <f t="shared" si="13"/>
        <v>10000</v>
      </c>
      <c r="H57" s="21">
        <f t="shared" si="13"/>
        <v>10000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s="22" customFormat="1" ht="31.5" outlineLevel="3">
      <c r="A58" s="20" t="s">
        <v>65</v>
      </c>
      <c r="B58" s="56">
        <v>960</v>
      </c>
      <c r="C58" s="8" t="s">
        <v>50</v>
      </c>
      <c r="D58" s="8" t="s">
        <v>82</v>
      </c>
      <c r="E58" s="8" t="s">
        <v>66</v>
      </c>
      <c r="F58" s="8"/>
      <c r="G58" s="21">
        <f t="shared" si="13"/>
        <v>10000</v>
      </c>
      <c r="H58" s="21">
        <f t="shared" si="13"/>
        <v>10000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s="22" customFormat="1" ht="17.25" customHeight="1" outlineLevel="6">
      <c r="A59" s="52" t="s">
        <v>67</v>
      </c>
      <c r="B59" s="58">
        <v>960</v>
      </c>
      <c r="C59" s="36" t="s">
        <v>50</v>
      </c>
      <c r="D59" s="36" t="s">
        <v>82</v>
      </c>
      <c r="E59" s="36" t="s">
        <v>34</v>
      </c>
      <c r="F59" s="36"/>
      <c r="G59" s="37">
        <v>10000</v>
      </c>
      <c r="H59" s="37">
        <v>10000</v>
      </c>
      <c r="I59" s="13" t="e">
        <f>#REF!+#REF!+#REF!</f>
        <v>#REF!</v>
      </c>
      <c r="J59" s="13" t="e">
        <f>#REF!+#REF!+#REF!</f>
        <v>#REF!</v>
      </c>
      <c r="K59" s="13" t="e">
        <f>#REF!+#REF!+#REF!</f>
        <v>#REF!</v>
      </c>
      <c r="L59" s="13" t="e">
        <f>#REF!+#REF!+#REF!</f>
        <v>#REF!</v>
      </c>
      <c r="M59" s="13" t="e">
        <f>#REF!+#REF!+#REF!</f>
        <v>#REF!</v>
      </c>
      <c r="N59" s="13" t="e">
        <f>#REF!+#REF!+#REF!</f>
        <v>#REF!</v>
      </c>
      <c r="O59" s="13" t="e">
        <f>#REF!+#REF!+#REF!</f>
        <v>#REF!</v>
      </c>
      <c r="P59" s="13" t="e">
        <f>#REF!+#REF!+#REF!</f>
        <v>#REF!</v>
      </c>
      <c r="Q59" s="13" t="e">
        <f>#REF!+#REF!+#REF!</f>
        <v>#REF!</v>
      </c>
      <c r="R59" s="13" t="e">
        <f>#REF!+#REF!+#REF!</f>
        <v>#REF!</v>
      </c>
      <c r="S59" s="13" t="e">
        <f>#REF!+#REF!+#REF!</f>
        <v>#REF!</v>
      </c>
      <c r="T59" s="13" t="e">
        <f>#REF!+#REF!+#REF!</f>
        <v>#REF!</v>
      </c>
      <c r="U59" s="13" t="e">
        <f>#REF!+#REF!+#REF!</f>
        <v>#REF!</v>
      </c>
      <c r="V59" s="13" t="e">
        <f>#REF!+#REF!+#REF!</f>
        <v>#REF!</v>
      </c>
      <c r="W59" s="13" t="e">
        <f>#REF!+#REF!+#REF!</f>
        <v>#REF!</v>
      </c>
      <c r="X59" s="13" t="e">
        <f>#REF!+#REF!+#REF!</f>
        <v>#REF!</v>
      </c>
    </row>
    <row r="60" spans="1:24" s="22" customFormat="1" ht="18.75" outlineLevel="5">
      <c r="A60" s="45" t="s">
        <v>26</v>
      </c>
      <c r="B60" s="54">
        <v>960</v>
      </c>
      <c r="C60" s="46" t="s">
        <v>27</v>
      </c>
      <c r="D60" s="46" t="s">
        <v>55</v>
      </c>
      <c r="E60" s="46" t="s">
        <v>5</v>
      </c>
      <c r="F60" s="46"/>
      <c r="G60" s="47">
        <f aca="true" t="shared" si="14" ref="G60:H65">G61</f>
        <v>25000</v>
      </c>
      <c r="H60" s="47">
        <f t="shared" si="14"/>
        <v>25000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22" customFormat="1" ht="23.25" customHeight="1" outlineLevel="5">
      <c r="A61" s="20" t="s">
        <v>29</v>
      </c>
      <c r="B61" s="56">
        <v>960</v>
      </c>
      <c r="C61" s="8" t="s">
        <v>28</v>
      </c>
      <c r="D61" s="8" t="s">
        <v>55</v>
      </c>
      <c r="E61" s="8" t="s">
        <v>5</v>
      </c>
      <c r="F61" s="8"/>
      <c r="G61" s="21">
        <f t="shared" si="14"/>
        <v>25000</v>
      </c>
      <c r="H61" s="21">
        <f t="shared" si="14"/>
        <v>25000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22" customFormat="1" ht="23.25" customHeight="1" outlineLevel="5">
      <c r="A62" s="18" t="s">
        <v>56</v>
      </c>
      <c r="B62" s="56">
        <v>960</v>
      </c>
      <c r="C62" s="8" t="s">
        <v>28</v>
      </c>
      <c r="D62" s="8" t="s">
        <v>57</v>
      </c>
      <c r="E62" s="8" t="s">
        <v>5</v>
      </c>
      <c r="F62" s="8"/>
      <c r="G62" s="21">
        <f t="shared" si="14"/>
        <v>25000</v>
      </c>
      <c r="H62" s="21">
        <f t="shared" si="14"/>
        <v>25000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22" customFormat="1" ht="33" customHeight="1" outlineLevel="5">
      <c r="A63" s="18" t="s">
        <v>59</v>
      </c>
      <c r="B63" s="56">
        <v>960</v>
      </c>
      <c r="C63" s="8" t="s">
        <v>28</v>
      </c>
      <c r="D63" s="8" t="s">
        <v>58</v>
      </c>
      <c r="E63" s="8" t="s">
        <v>5</v>
      </c>
      <c r="F63" s="8"/>
      <c r="G63" s="21">
        <f t="shared" si="14"/>
        <v>25000</v>
      </c>
      <c r="H63" s="21">
        <f t="shared" si="14"/>
        <v>25000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22" customFormat="1" ht="47.25" outlineLevel="5">
      <c r="A64" s="20" t="s">
        <v>47</v>
      </c>
      <c r="B64" s="56">
        <v>960</v>
      </c>
      <c r="C64" s="8" t="s">
        <v>28</v>
      </c>
      <c r="D64" s="8" t="s">
        <v>83</v>
      </c>
      <c r="E64" s="8" t="s">
        <v>5</v>
      </c>
      <c r="F64" s="8"/>
      <c r="G64" s="21">
        <f t="shared" si="14"/>
        <v>25000</v>
      </c>
      <c r="H64" s="21">
        <f t="shared" si="14"/>
        <v>25000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22" customFormat="1" ht="31.5" outlineLevel="5">
      <c r="A65" s="20" t="s">
        <v>65</v>
      </c>
      <c r="B65" s="56">
        <v>960</v>
      </c>
      <c r="C65" s="8" t="s">
        <v>28</v>
      </c>
      <c r="D65" s="8" t="s">
        <v>83</v>
      </c>
      <c r="E65" s="8" t="s">
        <v>66</v>
      </c>
      <c r="F65" s="8"/>
      <c r="G65" s="21">
        <f t="shared" si="14"/>
        <v>25000</v>
      </c>
      <c r="H65" s="21">
        <f t="shared" si="14"/>
        <v>25000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22" customFormat="1" ht="36" customHeight="1" outlineLevel="5">
      <c r="A66" s="52" t="s">
        <v>67</v>
      </c>
      <c r="B66" s="58">
        <v>960</v>
      </c>
      <c r="C66" s="36" t="s">
        <v>28</v>
      </c>
      <c r="D66" s="36" t="s">
        <v>83</v>
      </c>
      <c r="E66" s="36" t="s">
        <v>34</v>
      </c>
      <c r="F66" s="36"/>
      <c r="G66" s="37">
        <v>25000</v>
      </c>
      <c r="H66" s="37">
        <v>25000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22" customFormat="1" ht="18.75" outlineLevel="5">
      <c r="A67" s="69" t="s">
        <v>11</v>
      </c>
      <c r="B67" s="69"/>
      <c r="C67" s="69"/>
      <c r="D67" s="69"/>
      <c r="E67" s="69"/>
      <c r="F67" s="69"/>
      <c r="G67" s="31">
        <f>G10+G33+G42+G47+G55+G60</f>
        <v>1873000</v>
      </c>
      <c r="H67" s="31">
        <f>H10+H33+H42+H47+H55+H60</f>
        <v>1939000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22" customFormat="1" ht="15.75" outlineLevel="5">
      <c r="A68" s="10"/>
      <c r="B68" s="61"/>
      <c r="C68" s="10"/>
      <c r="D68" s="10"/>
      <c r="E68" s="10"/>
      <c r="F68" s="10"/>
      <c r="G68" s="10"/>
      <c r="H68" s="10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22" customFormat="1" ht="15.75" outlineLevel="5">
      <c r="A69" s="32"/>
      <c r="B69" s="62"/>
      <c r="C69" s="32"/>
      <c r="D69" s="32"/>
      <c r="E69" s="32"/>
      <c r="F69" s="32"/>
      <c r="G69" s="32"/>
      <c r="H69" s="32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22" customFormat="1" ht="15.75" outlineLevel="5">
      <c r="A70" s="10"/>
      <c r="B70" s="61"/>
      <c r="C70" s="10"/>
      <c r="D70" s="10"/>
      <c r="E70" s="10"/>
      <c r="F70" s="10"/>
      <c r="G70" s="10"/>
      <c r="H70" s="10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22" customFormat="1" ht="15.75" outlineLevel="5">
      <c r="A71" s="10"/>
      <c r="B71" s="61"/>
      <c r="C71" s="10"/>
      <c r="D71" s="10"/>
      <c r="E71" s="10"/>
      <c r="F71" s="10"/>
      <c r="G71" s="10"/>
      <c r="H71" s="10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22" customFormat="1" ht="15.75" outlineLevel="5">
      <c r="A72" s="10"/>
      <c r="B72" s="61"/>
      <c r="C72" s="10"/>
      <c r="D72" s="10"/>
      <c r="E72" s="10"/>
      <c r="F72" s="10"/>
      <c r="G72" s="10"/>
      <c r="H72" s="10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22" customFormat="1" ht="15.75" outlineLevel="5">
      <c r="A73" s="10"/>
      <c r="B73" s="61"/>
      <c r="C73" s="10"/>
      <c r="D73" s="10"/>
      <c r="E73" s="10"/>
      <c r="F73" s="10"/>
      <c r="G73" s="10"/>
      <c r="H73" s="10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s="22" customFormat="1" ht="15.75" outlineLevel="5">
      <c r="A74" s="10"/>
      <c r="B74" s="61"/>
      <c r="C74" s="10"/>
      <c r="D74" s="10"/>
      <c r="E74" s="10"/>
      <c r="F74" s="10"/>
      <c r="G74" s="10"/>
      <c r="H74" s="10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s="22" customFormat="1" ht="15.75" outlineLevel="5">
      <c r="A75" s="10"/>
      <c r="B75" s="61"/>
      <c r="C75" s="10"/>
      <c r="D75" s="10"/>
      <c r="E75" s="10"/>
      <c r="F75" s="10"/>
      <c r="G75" s="10"/>
      <c r="H75" s="10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9:24" ht="18.75">
      <c r="I76" s="31" t="e">
        <f>#REF!+I59+#REF!+#REF!+#REF!+I47+#REF!+#REF!+I10</f>
        <v>#REF!</v>
      </c>
      <c r="J76" s="31" t="e">
        <f>#REF!+J59+#REF!+#REF!+#REF!+J47+#REF!+#REF!+J10</f>
        <v>#REF!</v>
      </c>
      <c r="K76" s="31" t="e">
        <f>#REF!+K59+#REF!+#REF!+#REF!+K47+#REF!+#REF!+K10</f>
        <v>#REF!</v>
      </c>
      <c r="L76" s="31" t="e">
        <f>#REF!+L59+#REF!+#REF!+#REF!+L47+#REF!+#REF!+L10</f>
        <v>#REF!</v>
      </c>
      <c r="M76" s="31" t="e">
        <f>#REF!+M59+#REF!+#REF!+#REF!+M47+#REF!+#REF!+M10</f>
        <v>#REF!</v>
      </c>
      <c r="N76" s="31" t="e">
        <f>#REF!+N59+#REF!+#REF!+#REF!+N47+#REF!+#REF!+N10</f>
        <v>#REF!</v>
      </c>
      <c r="O76" s="31" t="e">
        <f>#REF!+O59+#REF!+#REF!+#REF!+O47+#REF!+#REF!+O10</f>
        <v>#REF!</v>
      </c>
      <c r="P76" s="31" t="e">
        <f>#REF!+P59+#REF!+#REF!+#REF!+P47+#REF!+#REF!+P10</f>
        <v>#REF!</v>
      </c>
      <c r="Q76" s="31" t="e">
        <f>#REF!+Q59+#REF!+#REF!+#REF!+Q47+#REF!+#REF!+Q10</f>
        <v>#REF!</v>
      </c>
      <c r="R76" s="31" t="e">
        <f>#REF!+R59+#REF!+#REF!+#REF!+R47+#REF!+#REF!+R10</f>
        <v>#REF!</v>
      </c>
      <c r="S76" s="31" t="e">
        <f>#REF!+S59+#REF!+#REF!+#REF!+S47+#REF!+#REF!+S10</f>
        <v>#REF!</v>
      </c>
      <c r="T76" s="31" t="e">
        <f>#REF!+T59+#REF!+#REF!+#REF!+T47+#REF!+#REF!+T10</f>
        <v>#REF!</v>
      </c>
      <c r="U76" s="31" t="e">
        <f>#REF!+U59+#REF!+#REF!+#REF!+U47+#REF!+#REF!+U10</f>
        <v>#REF!</v>
      </c>
      <c r="V76" s="31" t="e">
        <f>#REF!+V59+#REF!+#REF!+#REF!+V47+#REF!+#REF!+V10</f>
        <v>#REF!</v>
      </c>
      <c r="W76" s="31" t="e">
        <f>#REF!+W59+#REF!+#REF!+#REF!+W47+#REF!+#REF!+W10</f>
        <v>#REF!</v>
      </c>
      <c r="X76" s="31" t="e">
        <f>#REF!+X59+#REF!+#REF!+#REF!+X47+#REF!+#REF!+X10</f>
        <v>#REF!</v>
      </c>
    </row>
    <row r="78" spans="9:24" ht="12.7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</sheetData>
  <sheetProtection/>
  <mergeCells count="8">
    <mergeCell ref="A67:F67"/>
    <mergeCell ref="A7:X7"/>
    <mergeCell ref="A6:X6"/>
    <mergeCell ref="A5:X5"/>
    <mergeCell ref="C1:H1"/>
    <mergeCell ref="C2:H2"/>
    <mergeCell ref="C3:H3"/>
    <mergeCell ref="C4:H4"/>
  </mergeCells>
  <printOptions/>
  <pageMargins left="0.5905511811023623" right="0.1968503937007874" top="0.3937007874015748" bottom="0.3937007874015748" header="0.1968503937007874" footer="0.1968503937007874"/>
  <pageSetup fitToHeight="200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2015-10-31T06:27:38Z</cp:lastPrinted>
  <dcterms:created xsi:type="dcterms:W3CDTF">2008-11-11T04:53:42Z</dcterms:created>
  <dcterms:modified xsi:type="dcterms:W3CDTF">2015-11-09T06:32:08Z</dcterms:modified>
  <cp:category/>
  <cp:version/>
  <cp:contentType/>
  <cp:contentStatus/>
</cp:coreProperties>
</file>