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<sst xmlns="http://schemas.openxmlformats.org/spreadsheetml/2006/main" count="331" uniqueCount="107">
  <si>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</si>
  <si>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</si>
  <si>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</si>
  <si>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</si>
  <si>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</si>
  <si>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</si>
  <si>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</si>
  <si>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</si>
  <si>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</si>
  <si>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</si>
  <si>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</si>
  <si>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</si>
  <si>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</si>
  <si>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</si>
  <si>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</si>
  <si>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</si>
  <si>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</si>
  <si>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</si>
  <si>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</si>
  <si>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</si>
  <si>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</si>
  <si>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</si>
  <si>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</si>
  <si>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</si>
  <si>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</si>
  <si>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</si>
  <si>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</si>
  <si>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</si>
  <si>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</si>
  <si>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</si>
  <si>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</si>
  <si>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</si>
  <si>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</si>
  <si>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</si>
  <si>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</si>
  <si>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</si>
  <si>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</si>
  <si>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</si>
  <si>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</si>
  <si>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</si>
  <si>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</si>
  <si>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</si>
  <si>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МП "Благоустройство территории Григорьевского сельского поселения на 2014-2016 годы"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</si>
  <si>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</si>
  <si>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</si>
  <si>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</si>
  <si>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МП"Развитие физической культуры и спорта на территории Григорьевского сельского поселения на 2014-2016 годы"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</si>
  <si>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</si>
  <si>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"Развития культуры Григорьевского сельского поселения на 2014-2016"</t>
  </si>
  <si>
    <t>руб.</t>
  </si>
  <si>
    <t>1105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</si>
  <si>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</si>
  <si>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</si>
  <si>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 xml:space="preserve"> бюджета Григорьевского сельского поселения на 2016 год по разделам, подразделам, целевым статьям и видам расходов в соответствии с бюджетной классификацией РФ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</si>
  <si>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</si>
  <si>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</si>
  <si>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</si>
  <si>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</si>
  <si>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</si>
  <si>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</si>
  <si>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</si>
  <si>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</si>
  <si>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</si>
  <si>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</si>
  <si>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</si>
  <si>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</si>
  <si>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</si>
  <si>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</si>
  <si>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</si>
  <si>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</si>
  <si>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</si>
  <si>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</si>
  <si>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</si>
  <si>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</si>
  <si>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0800000000</t>
  </si>
  <si>
    <t xml:space="preserve">Мероприятия администрации Григорьевского сельского поселения по развитию культуры </t>
  </si>
  <si>
    <t>0800044440</t>
  </si>
  <si>
    <t>Расходы на выплаты персоналу казенных учреждений</t>
  </si>
  <si>
    <t>110</t>
  </si>
  <si>
    <t>1000000000</t>
  </si>
  <si>
    <t>Мероприятия администрации Григорьевского сельского поселения по развитию физической культуры и спорта</t>
  </si>
  <si>
    <t>1000044440</t>
  </si>
  <si>
    <t>9999915060</t>
  </si>
  <si>
    <t xml:space="preserve">к  решению муниципального комитета </t>
  </si>
  <si>
    <t>Григорьевского сельского поселения от 25.11.2015г №11</t>
  </si>
  <si>
    <t>от 21.12.2015г №17</t>
  </si>
  <si>
    <t xml:space="preserve">"Приложение № 5 </t>
  </si>
  <si>
    <t>Григорьевского сельского поселения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</si>
  <si>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</si>
  <si>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</si>
  <si>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</si>
  <si>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</si>
  <si>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</si>
  <si>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</si>
  <si>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Приложение № 1 </t>
  </si>
  <si>
    <t>1400</t>
  </si>
  <si>
    <t>1403</t>
  </si>
  <si>
    <t>9999915070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</si>
  <si>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</si>
  <si>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</si>
  <si>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</si>
  <si>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</si>
  <si>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 xml:space="preserve">Межбюджетные трансферты
</t>
  </si>
  <si>
    <t xml:space="preserve">Иные межбюджетные трансферты
</t>
  </si>
  <si>
    <t>540</t>
  </si>
  <si>
    <t xml:space="preserve">к решению муниципального комитета </t>
  </si>
  <si>
    <t>от 11.07.2016г №28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</si>
</sst>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zoomScalePageLayoutView="0" workbookViewId="0" topLeftCell="A1">
      <selection activeCell="X5" sqref="X5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2:6" ht="15.75">
      <c r="B1" s="54" t="s">
        <v>94</v>
      </c>
      <c r="C1" s="54"/>
      <c r="D1" s="54"/>
      <c r="E1" s="54"/>
      <c r="F1" s="54"/>
    </row>
    <row r="2" spans="2:6" ht="15.75">
      <c r="B2" s="54" t="s">
        <v>105</v>
      </c>
      <c r="C2" s="54"/>
      <c r="D2" s="54"/>
      <c r="E2" s="54"/>
      <c r="F2" s="54"/>
    </row>
    <row r="3" spans="2:6" ht="15.75">
      <c r="B3" s="54" t="s">
        <v>87</v>
      </c>
      <c r="C3" s="54"/>
      <c r="D3" s="54"/>
      <c r="E3" s="54"/>
      <c r="F3" s="54"/>
    </row>
    <row r="4" ht="12.75">
      <c r="B4" s="10" t="s">
        <v>106</v>
      </c>
    </row>
    <row r="5" spans="1:24" ht="20.25" customHeight="1">
      <c r="A5" s="34" t="s">
        <v>51</v>
      </c>
      <c r="B5" s="54" t="s">
        <v>86</v>
      </c>
      <c r="C5" s="54"/>
      <c r="D5" s="54"/>
      <c r="E5" s="54"/>
      <c r="F5" s="5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1"/>
    </row>
    <row r="6" spans="1:24" ht="13.5" customHeight="1">
      <c r="A6" s="34"/>
      <c r="B6" s="54" t="s">
        <v>83</v>
      </c>
      <c r="C6" s="54"/>
      <c r="D6" s="54"/>
      <c r="E6" s="54"/>
      <c r="F6" s="5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1"/>
    </row>
    <row r="7" spans="1:24" ht="13.5" customHeight="1">
      <c r="A7" s="34"/>
      <c r="B7" s="54" t="s">
        <v>84</v>
      </c>
      <c r="C7" s="54"/>
      <c r="D7" s="54"/>
      <c r="E7" s="54"/>
      <c r="F7" s="5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1"/>
    </row>
    <row r="8" spans="1:24" ht="15" customHeight="1">
      <c r="A8" s="34" t="s">
        <v>52</v>
      </c>
      <c r="B8" s="54" t="s">
        <v>85</v>
      </c>
      <c r="C8" s="54"/>
      <c r="D8" s="54"/>
      <c r="E8" s="54"/>
      <c r="F8" s="5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1"/>
    </row>
    <row r="9" spans="1:22" ht="30.75" customHeight="1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57" customHeight="1">
      <c r="A10" s="57" t="s">
        <v>53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5.75">
      <c r="A11" s="56" t="s">
        <v>49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30">
      <c r="A12" s="12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2" t="s">
        <v>12</v>
      </c>
      <c r="S12" s="12" t="s">
        <v>12</v>
      </c>
      <c r="T12" s="12" t="s">
        <v>12</v>
      </c>
      <c r="U12" s="12" t="s">
        <v>12</v>
      </c>
      <c r="V12" s="12" t="s">
        <v>12</v>
      </c>
    </row>
    <row r="13" spans="1:22" ht="18.75" customHeight="1" outlineLevel="2">
      <c r="A13" s="45" t="s">
        <v>23</v>
      </c>
      <c r="B13" s="46" t="s">
        <v>22</v>
      </c>
      <c r="C13" s="46" t="s">
        <v>54</v>
      </c>
      <c r="D13" s="46" t="s">
        <v>5</v>
      </c>
      <c r="E13" s="46"/>
      <c r="F13" s="47">
        <f>F14+F20+F30</f>
        <v>2105534</v>
      </c>
      <c r="G13" s="13" t="e">
        <f>G14+#REF!+G20+#REF!+#REF!+#REF!+G30+#REF!+#REF!</f>
        <v>#REF!</v>
      </c>
      <c r="H13" s="13" t="e">
        <f>H14+#REF!+H20+#REF!+#REF!+#REF!+H30+#REF!+#REF!</f>
        <v>#REF!</v>
      </c>
      <c r="I13" s="13" t="e">
        <f>I14+#REF!+I20+#REF!+#REF!+#REF!+I30+#REF!+#REF!</f>
        <v>#REF!</v>
      </c>
      <c r="J13" s="13" t="e">
        <f>J14+#REF!+J20+#REF!+#REF!+#REF!+J30+#REF!+#REF!</f>
        <v>#REF!</v>
      </c>
      <c r="K13" s="13" t="e">
        <f>K14+#REF!+K20+#REF!+#REF!+#REF!+K30+#REF!+#REF!</f>
        <v>#REF!</v>
      </c>
      <c r="L13" s="13" t="e">
        <f>L14+#REF!+L20+#REF!+#REF!+#REF!+L30+#REF!+#REF!</f>
        <v>#REF!</v>
      </c>
      <c r="M13" s="13" t="e">
        <f>M14+#REF!+M20+#REF!+#REF!+#REF!+M30+#REF!+#REF!</f>
        <v>#REF!</v>
      </c>
      <c r="N13" s="13" t="e">
        <f>N14+#REF!+N20+#REF!+#REF!+#REF!+N30+#REF!+#REF!</f>
        <v>#REF!</v>
      </c>
      <c r="O13" s="13" t="e">
        <f>O14+#REF!+O20+#REF!+#REF!+#REF!+O30+#REF!+#REF!</f>
        <v>#REF!</v>
      </c>
      <c r="P13" s="13" t="e">
        <f>P14+#REF!+P20+#REF!+#REF!+#REF!+P30+#REF!+#REF!</f>
        <v>#REF!</v>
      </c>
      <c r="Q13" s="13" t="e">
        <f>Q14+#REF!+Q20+#REF!+#REF!+#REF!+Q30+#REF!+#REF!</f>
        <v>#REF!</v>
      </c>
      <c r="R13" s="13" t="e">
        <f>R14+#REF!+R20+#REF!+#REF!+#REF!+R30+#REF!+#REF!</f>
        <v>#REF!</v>
      </c>
      <c r="S13" s="13" t="e">
        <f>S14+#REF!+S20+#REF!+#REF!+#REF!+S30+#REF!+#REF!</f>
        <v>#REF!</v>
      </c>
      <c r="T13" s="13" t="e">
        <f>T14+#REF!+T20+#REF!+#REF!+#REF!+T30+#REF!+#REF!</f>
        <v>#REF!</v>
      </c>
      <c r="U13" s="13" t="e">
        <f>U14+#REF!+U20+#REF!+#REF!+#REF!+U30+#REF!+#REF!</f>
        <v>#REF!</v>
      </c>
      <c r="V13" s="13" t="e">
        <f>V14+#REF!+V20+#REF!+#REF!+#REF!+V30+#REF!+#REF!</f>
        <v>#REF!</v>
      </c>
    </row>
    <row r="14" spans="1:22" s="17" customFormat="1" ht="33" customHeight="1" outlineLevel="3">
      <c r="A14" s="14" t="s">
        <v>13</v>
      </c>
      <c r="B14" s="15" t="s">
        <v>6</v>
      </c>
      <c r="C14" s="15" t="s">
        <v>54</v>
      </c>
      <c r="D14" s="15" t="s">
        <v>5</v>
      </c>
      <c r="E14" s="15"/>
      <c r="F14" s="16">
        <f>F15</f>
        <v>613196</v>
      </c>
      <c r="G14" s="16" t="e">
        <f aca="true" t="shared" si="0" ref="G14:V14">G15</f>
        <v>#REF!</v>
      </c>
      <c r="H14" s="16" t="e">
        <f t="shared" si="0"/>
        <v>#REF!</v>
      </c>
      <c r="I14" s="16" t="e">
        <f t="shared" si="0"/>
        <v>#REF!</v>
      </c>
      <c r="J14" s="16" t="e">
        <f t="shared" si="0"/>
        <v>#REF!</v>
      </c>
      <c r="K14" s="16" t="e">
        <f t="shared" si="0"/>
        <v>#REF!</v>
      </c>
      <c r="L14" s="16" t="e">
        <f t="shared" si="0"/>
        <v>#REF!</v>
      </c>
      <c r="M14" s="16" t="e">
        <f t="shared" si="0"/>
        <v>#REF!</v>
      </c>
      <c r="N14" s="16" t="e">
        <f t="shared" si="0"/>
        <v>#REF!</v>
      </c>
      <c r="O14" s="16" t="e">
        <f t="shared" si="0"/>
        <v>#REF!</v>
      </c>
      <c r="P14" s="16" t="e">
        <f t="shared" si="0"/>
        <v>#REF!</v>
      </c>
      <c r="Q14" s="16" t="e">
        <f t="shared" si="0"/>
        <v>#REF!</v>
      </c>
      <c r="R14" s="16" t="e">
        <f t="shared" si="0"/>
        <v>#REF!</v>
      </c>
      <c r="S14" s="16" t="e">
        <f t="shared" si="0"/>
        <v>#REF!</v>
      </c>
      <c r="T14" s="16" t="e">
        <f t="shared" si="0"/>
        <v>#REF!</v>
      </c>
      <c r="U14" s="16" t="e">
        <f t="shared" si="0"/>
        <v>#REF!</v>
      </c>
      <c r="V14" s="16" t="e">
        <f t="shared" si="0"/>
        <v>#REF!</v>
      </c>
    </row>
    <row r="15" spans="1:22" ht="34.5" customHeight="1" outlineLevel="3">
      <c r="A15" s="18" t="s">
        <v>55</v>
      </c>
      <c r="B15" s="8" t="s">
        <v>6</v>
      </c>
      <c r="C15" s="8" t="s">
        <v>56</v>
      </c>
      <c r="D15" s="8" t="s">
        <v>5</v>
      </c>
      <c r="E15" s="8"/>
      <c r="F15" s="21">
        <f>F16</f>
        <v>613196</v>
      </c>
      <c r="G15" s="19" t="e">
        <f aca="true" t="shared" si="1" ref="G15:V15">G17</f>
        <v>#REF!</v>
      </c>
      <c r="H15" s="19" t="e">
        <f t="shared" si="1"/>
        <v>#REF!</v>
      </c>
      <c r="I15" s="19" t="e">
        <f t="shared" si="1"/>
        <v>#REF!</v>
      </c>
      <c r="J15" s="19" t="e">
        <f t="shared" si="1"/>
        <v>#REF!</v>
      </c>
      <c r="K15" s="19" t="e">
        <f t="shared" si="1"/>
        <v>#REF!</v>
      </c>
      <c r="L15" s="19" t="e">
        <f t="shared" si="1"/>
        <v>#REF!</v>
      </c>
      <c r="M15" s="19" t="e">
        <f t="shared" si="1"/>
        <v>#REF!</v>
      </c>
      <c r="N15" s="19" t="e">
        <f t="shared" si="1"/>
        <v>#REF!</v>
      </c>
      <c r="O15" s="19" t="e">
        <f t="shared" si="1"/>
        <v>#REF!</v>
      </c>
      <c r="P15" s="19" t="e">
        <f t="shared" si="1"/>
        <v>#REF!</v>
      </c>
      <c r="Q15" s="19" t="e">
        <f t="shared" si="1"/>
        <v>#REF!</v>
      </c>
      <c r="R15" s="19" t="e">
        <f t="shared" si="1"/>
        <v>#REF!</v>
      </c>
      <c r="S15" s="19" t="e">
        <f t="shared" si="1"/>
        <v>#REF!</v>
      </c>
      <c r="T15" s="19" t="e">
        <f t="shared" si="1"/>
        <v>#REF!</v>
      </c>
      <c r="U15" s="19" t="e">
        <f t="shared" si="1"/>
        <v>#REF!</v>
      </c>
      <c r="V15" s="19" t="e">
        <f t="shared" si="1"/>
        <v>#REF!</v>
      </c>
    </row>
    <row r="16" spans="1:22" ht="35.25" customHeight="1" outlineLevel="3">
      <c r="A16" s="18" t="s">
        <v>58</v>
      </c>
      <c r="B16" s="8" t="s">
        <v>6</v>
      </c>
      <c r="C16" s="8" t="s">
        <v>57</v>
      </c>
      <c r="D16" s="8" t="s">
        <v>5</v>
      </c>
      <c r="E16" s="8"/>
      <c r="F16" s="21">
        <f>F17</f>
        <v>613196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8.75" customHeight="1" outlineLevel="4">
      <c r="A17" s="20" t="s">
        <v>41</v>
      </c>
      <c r="B17" s="8" t="s">
        <v>6</v>
      </c>
      <c r="C17" s="8" t="s">
        <v>59</v>
      </c>
      <c r="D17" s="8" t="s">
        <v>5</v>
      </c>
      <c r="E17" s="8"/>
      <c r="F17" s="21">
        <f>F18</f>
        <v>613196</v>
      </c>
      <c r="G17" s="21" t="e">
        <f>#REF!</f>
        <v>#REF!</v>
      </c>
      <c r="H17" s="21" t="e">
        <f>#REF!</f>
        <v>#REF!</v>
      </c>
      <c r="I17" s="21" t="e">
        <f>#REF!</f>
        <v>#REF!</v>
      </c>
      <c r="J17" s="21" t="e">
        <f>#REF!</f>
        <v>#REF!</v>
      </c>
      <c r="K17" s="21" t="e">
        <f>#REF!</f>
        <v>#REF!</v>
      </c>
      <c r="L17" s="21" t="e">
        <f>#REF!</f>
        <v>#REF!</v>
      </c>
      <c r="M17" s="21" t="e">
        <f>#REF!</f>
        <v>#REF!</v>
      </c>
      <c r="N17" s="21" t="e">
        <f>#REF!</f>
        <v>#REF!</v>
      </c>
      <c r="O17" s="21" t="e">
        <f>#REF!</f>
        <v>#REF!</v>
      </c>
      <c r="P17" s="21" t="e">
        <f>#REF!</f>
        <v>#REF!</v>
      </c>
      <c r="Q17" s="21" t="e">
        <f>#REF!</f>
        <v>#REF!</v>
      </c>
      <c r="R17" s="21" t="e">
        <f>#REF!</f>
        <v>#REF!</v>
      </c>
      <c r="S17" s="21" t="e">
        <f>#REF!</f>
        <v>#REF!</v>
      </c>
      <c r="T17" s="21" t="e">
        <f>#REF!</f>
        <v>#REF!</v>
      </c>
      <c r="U17" s="21" t="e">
        <f>#REF!</f>
        <v>#REF!</v>
      </c>
      <c r="V17" s="21" t="e">
        <f>#REF!</f>
        <v>#REF!</v>
      </c>
    </row>
    <row r="18" spans="1:22" ht="74.25" customHeight="1" outlineLevel="4">
      <c r="A18" s="20" t="s">
        <v>62</v>
      </c>
      <c r="B18" s="8" t="s">
        <v>6</v>
      </c>
      <c r="C18" s="8" t="s">
        <v>59</v>
      </c>
      <c r="D18" s="8" t="s">
        <v>63</v>
      </c>
      <c r="E18" s="8"/>
      <c r="F18" s="21">
        <f>F19</f>
        <v>613196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39" customFormat="1" ht="36.75" customHeight="1" outlineLevel="4">
      <c r="A19" s="35" t="s">
        <v>60</v>
      </c>
      <c r="B19" s="36" t="s">
        <v>6</v>
      </c>
      <c r="C19" s="36" t="s">
        <v>59</v>
      </c>
      <c r="D19" s="36" t="s">
        <v>33</v>
      </c>
      <c r="E19" s="36"/>
      <c r="F19" s="37">
        <v>613196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49.5" customHeight="1" outlineLevel="3">
      <c r="A20" s="20" t="s">
        <v>14</v>
      </c>
      <c r="B20" s="8" t="s">
        <v>7</v>
      </c>
      <c r="C20" s="8" t="s">
        <v>54</v>
      </c>
      <c r="D20" s="8" t="s">
        <v>5</v>
      </c>
      <c r="E20" s="8"/>
      <c r="F20" s="21">
        <f>F21</f>
        <v>1482338</v>
      </c>
      <c r="G20" s="21">
        <f aca="true" t="shared" si="2" ref="G20:V20">G21</f>
        <v>8918.7</v>
      </c>
      <c r="H20" s="21">
        <f t="shared" si="2"/>
        <v>8918.7</v>
      </c>
      <c r="I20" s="21">
        <f t="shared" si="2"/>
        <v>8918.7</v>
      </c>
      <c r="J20" s="21">
        <f t="shared" si="2"/>
        <v>8918.7</v>
      </c>
      <c r="K20" s="21">
        <f t="shared" si="2"/>
        <v>8918.7</v>
      </c>
      <c r="L20" s="21">
        <f t="shared" si="2"/>
        <v>8918.7</v>
      </c>
      <c r="M20" s="21">
        <f t="shared" si="2"/>
        <v>8918.7</v>
      </c>
      <c r="N20" s="21">
        <f t="shared" si="2"/>
        <v>8918.7</v>
      </c>
      <c r="O20" s="21">
        <f t="shared" si="2"/>
        <v>8918.7</v>
      </c>
      <c r="P20" s="21">
        <f t="shared" si="2"/>
        <v>8918.7</v>
      </c>
      <c r="Q20" s="21">
        <f t="shared" si="2"/>
        <v>8918.7</v>
      </c>
      <c r="R20" s="21">
        <f t="shared" si="2"/>
        <v>8918.7</v>
      </c>
      <c r="S20" s="21">
        <f t="shared" si="2"/>
        <v>8918.7</v>
      </c>
      <c r="T20" s="21">
        <f t="shared" si="2"/>
        <v>8918.7</v>
      </c>
      <c r="U20" s="21">
        <f t="shared" si="2"/>
        <v>8918.7</v>
      </c>
      <c r="V20" s="21">
        <f t="shared" si="2"/>
        <v>8918.7</v>
      </c>
    </row>
    <row r="21" spans="1:22" s="22" customFormat="1" ht="33.75" customHeight="1" outlineLevel="3">
      <c r="A21" s="18" t="s">
        <v>55</v>
      </c>
      <c r="B21" s="8" t="s">
        <v>7</v>
      </c>
      <c r="C21" s="8" t="s">
        <v>56</v>
      </c>
      <c r="D21" s="8" t="s">
        <v>5</v>
      </c>
      <c r="E21" s="8"/>
      <c r="F21" s="21">
        <f>F22</f>
        <v>1482338</v>
      </c>
      <c r="G21" s="19">
        <f aca="true" t="shared" si="3" ref="G21:V21">G23</f>
        <v>8918.7</v>
      </c>
      <c r="H21" s="19">
        <f t="shared" si="3"/>
        <v>8918.7</v>
      </c>
      <c r="I21" s="19">
        <f t="shared" si="3"/>
        <v>8918.7</v>
      </c>
      <c r="J21" s="19">
        <f t="shared" si="3"/>
        <v>8918.7</v>
      </c>
      <c r="K21" s="19">
        <f t="shared" si="3"/>
        <v>8918.7</v>
      </c>
      <c r="L21" s="19">
        <f t="shared" si="3"/>
        <v>8918.7</v>
      </c>
      <c r="M21" s="19">
        <f t="shared" si="3"/>
        <v>8918.7</v>
      </c>
      <c r="N21" s="19">
        <f t="shared" si="3"/>
        <v>8918.7</v>
      </c>
      <c r="O21" s="19">
        <f t="shared" si="3"/>
        <v>8918.7</v>
      </c>
      <c r="P21" s="19">
        <f t="shared" si="3"/>
        <v>8918.7</v>
      </c>
      <c r="Q21" s="19">
        <f t="shared" si="3"/>
        <v>8918.7</v>
      </c>
      <c r="R21" s="19">
        <f t="shared" si="3"/>
        <v>8918.7</v>
      </c>
      <c r="S21" s="19">
        <f t="shared" si="3"/>
        <v>8918.7</v>
      </c>
      <c r="T21" s="19">
        <f t="shared" si="3"/>
        <v>8918.7</v>
      </c>
      <c r="U21" s="19">
        <f t="shared" si="3"/>
        <v>8918.7</v>
      </c>
      <c r="V21" s="19">
        <f t="shared" si="3"/>
        <v>8918.7</v>
      </c>
    </row>
    <row r="22" spans="1:22" s="22" customFormat="1" ht="37.5" customHeight="1" outlineLevel="3">
      <c r="A22" s="18" t="s">
        <v>58</v>
      </c>
      <c r="B22" s="8" t="s">
        <v>7</v>
      </c>
      <c r="C22" s="8" t="s">
        <v>57</v>
      </c>
      <c r="D22" s="8" t="s">
        <v>5</v>
      </c>
      <c r="E22" s="8"/>
      <c r="F22" s="21">
        <f>F23</f>
        <v>1482338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2" customFormat="1" ht="47.25" outlineLevel="4">
      <c r="A23" s="14" t="s">
        <v>45</v>
      </c>
      <c r="B23" s="8" t="s">
        <v>7</v>
      </c>
      <c r="C23" s="8" t="s">
        <v>61</v>
      </c>
      <c r="D23" s="8" t="s">
        <v>5</v>
      </c>
      <c r="E23" s="8"/>
      <c r="F23" s="21">
        <f>F24+F26+F28</f>
        <v>1482338</v>
      </c>
      <c r="G23" s="21">
        <f aca="true" t="shared" si="4" ref="G23:V23">G25</f>
        <v>8918.7</v>
      </c>
      <c r="H23" s="21">
        <f t="shared" si="4"/>
        <v>8918.7</v>
      </c>
      <c r="I23" s="21">
        <f t="shared" si="4"/>
        <v>8918.7</v>
      </c>
      <c r="J23" s="21">
        <f t="shared" si="4"/>
        <v>8918.7</v>
      </c>
      <c r="K23" s="21">
        <f t="shared" si="4"/>
        <v>8918.7</v>
      </c>
      <c r="L23" s="21">
        <f t="shared" si="4"/>
        <v>8918.7</v>
      </c>
      <c r="M23" s="21">
        <f t="shared" si="4"/>
        <v>8918.7</v>
      </c>
      <c r="N23" s="21">
        <f t="shared" si="4"/>
        <v>8918.7</v>
      </c>
      <c r="O23" s="21">
        <f t="shared" si="4"/>
        <v>8918.7</v>
      </c>
      <c r="P23" s="21">
        <f t="shared" si="4"/>
        <v>8918.7</v>
      </c>
      <c r="Q23" s="21">
        <f t="shared" si="4"/>
        <v>8918.7</v>
      </c>
      <c r="R23" s="21">
        <f t="shared" si="4"/>
        <v>8918.7</v>
      </c>
      <c r="S23" s="21">
        <f t="shared" si="4"/>
        <v>8918.7</v>
      </c>
      <c r="T23" s="21">
        <f t="shared" si="4"/>
        <v>8918.7</v>
      </c>
      <c r="U23" s="21">
        <f t="shared" si="4"/>
        <v>8918.7</v>
      </c>
      <c r="V23" s="21">
        <f t="shared" si="4"/>
        <v>8918.7</v>
      </c>
    </row>
    <row r="24" spans="1:22" s="22" customFormat="1" ht="63" outlineLevel="4">
      <c r="A24" s="20" t="s">
        <v>62</v>
      </c>
      <c r="B24" s="8" t="s">
        <v>7</v>
      </c>
      <c r="C24" s="8" t="s">
        <v>61</v>
      </c>
      <c r="D24" s="8" t="s">
        <v>63</v>
      </c>
      <c r="E24" s="8"/>
      <c r="F24" s="21">
        <f>F25</f>
        <v>703460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38" customFormat="1" ht="37.5" customHeight="1" outlineLevel="5">
      <c r="A25" s="35" t="s">
        <v>60</v>
      </c>
      <c r="B25" s="36" t="s">
        <v>7</v>
      </c>
      <c r="C25" s="36" t="s">
        <v>61</v>
      </c>
      <c r="D25" s="36" t="s">
        <v>33</v>
      </c>
      <c r="E25" s="36"/>
      <c r="F25" s="37">
        <f>540292+163168</f>
        <v>703460</v>
      </c>
      <c r="G25" s="21">
        <v>8918.7</v>
      </c>
      <c r="H25" s="21">
        <v>8918.7</v>
      </c>
      <c r="I25" s="21">
        <v>8918.7</v>
      </c>
      <c r="J25" s="21">
        <v>8918.7</v>
      </c>
      <c r="K25" s="21">
        <v>8918.7</v>
      </c>
      <c r="L25" s="21">
        <v>8918.7</v>
      </c>
      <c r="M25" s="21">
        <v>8918.7</v>
      </c>
      <c r="N25" s="21">
        <v>8918.7</v>
      </c>
      <c r="O25" s="21">
        <v>8918.7</v>
      </c>
      <c r="P25" s="21">
        <v>8918.7</v>
      </c>
      <c r="Q25" s="21">
        <v>8918.7</v>
      </c>
      <c r="R25" s="21">
        <v>8918.7</v>
      </c>
      <c r="S25" s="21">
        <v>8918.7</v>
      </c>
      <c r="T25" s="21">
        <v>8918.7</v>
      </c>
      <c r="U25" s="21">
        <v>8918.7</v>
      </c>
      <c r="V25" s="21">
        <v>8918.7</v>
      </c>
    </row>
    <row r="26" spans="1:22" s="22" customFormat="1" ht="31.5" outlineLevel="5">
      <c r="A26" s="20" t="s">
        <v>64</v>
      </c>
      <c r="B26" s="8" t="s">
        <v>7</v>
      </c>
      <c r="C26" s="8" t="s">
        <v>61</v>
      </c>
      <c r="D26" s="8" t="s">
        <v>65</v>
      </c>
      <c r="E26" s="8"/>
      <c r="F26" s="21">
        <f>F27</f>
        <v>768358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22" customFormat="1" ht="31.5" outlineLevel="5">
      <c r="A27" s="52" t="s">
        <v>66</v>
      </c>
      <c r="B27" s="36" t="s">
        <v>7</v>
      </c>
      <c r="C27" s="36" t="s">
        <v>61</v>
      </c>
      <c r="D27" s="36" t="s">
        <v>34</v>
      </c>
      <c r="E27" s="36"/>
      <c r="F27" s="37">
        <f>51000+102598+24400+409360+181000</f>
        <v>768358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22" customFormat="1" ht="15.75" outlineLevel="5">
      <c r="A28" s="53" t="s">
        <v>67</v>
      </c>
      <c r="B28" s="8" t="s">
        <v>7</v>
      </c>
      <c r="C28" s="8" t="s">
        <v>61</v>
      </c>
      <c r="D28" s="8" t="s">
        <v>68</v>
      </c>
      <c r="E28" s="8"/>
      <c r="F28" s="21">
        <f>F29</f>
        <v>10520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15.75" outlineLevel="5">
      <c r="A29" s="52" t="s">
        <v>35</v>
      </c>
      <c r="B29" s="36" t="s">
        <v>7</v>
      </c>
      <c r="C29" s="36" t="s">
        <v>61</v>
      </c>
      <c r="D29" s="36" t="s">
        <v>36</v>
      </c>
      <c r="E29" s="36"/>
      <c r="F29" s="37">
        <f>4600+4372+1548</f>
        <v>10520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22" customFormat="1" ht="15.75" outlineLevel="3">
      <c r="A30" s="20" t="s">
        <v>15</v>
      </c>
      <c r="B30" s="8" t="s">
        <v>8</v>
      </c>
      <c r="C30" s="8" t="s">
        <v>54</v>
      </c>
      <c r="D30" s="8" t="s">
        <v>5</v>
      </c>
      <c r="E30" s="8"/>
      <c r="F30" s="21">
        <f>F31</f>
        <v>10000</v>
      </c>
      <c r="G30" s="21" t="e">
        <f>#REF!</f>
        <v>#REF!</v>
      </c>
      <c r="H30" s="21" t="e">
        <f>#REF!</f>
        <v>#REF!</v>
      </c>
      <c r="I30" s="21" t="e">
        <f>#REF!</f>
        <v>#REF!</v>
      </c>
      <c r="J30" s="21" t="e">
        <f>#REF!</f>
        <v>#REF!</v>
      </c>
      <c r="K30" s="21" t="e">
        <f>#REF!</f>
        <v>#REF!</v>
      </c>
      <c r="L30" s="21" t="e">
        <f>#REF!</f>
        <v>#REF!</v>
      </c>
      <c r="M30" s="21" t="e">
        <f>#REF!</f>
        <v>#REF!</v>
      </c>
      <c r="N30" s="21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R30" s="21" t="e">
        <f>#REF!</f>
        <v>#REF!</v>
      </c>
      <c r="S30" s="21" t="e">
        <f>#REF!</f>
        <v>#REF!</v>
      </c>
      <c r="T30" s="21" t="e">
        <f>#REF!</f>
        <v>#REF!</v>
      </c>
      <c r="U30" s="21" t="e">
        <f>#REF!</f>
        <v>#REF!</v>
      </c>
      <c r="V30" s="21" t="e">
        <f>#REF!</f>
        <v>#REF!</v>
      </c>
    </row>
    <row r="31" spans="1:22" s="22" customFormat="1" ht="31.5" outlineLevel="3">
      <c r="A31" s="18" t="s">
        <v>55</v>
      </c>
      <c r="B31" s="8" t="s">
        <v>8</v>
      </c>
      <c r="C31" s="8" t="s">
        <v>56</v>
      </c>
      <c r="D31" s="8" t="s">
        <v>5</v>
      </c>
      <c r="E31" s="8"/>
      <c r="F31" s="21">
        <f>F32</f>
        <v>10000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2" customFormat="1" ht="31.5" outlineLevel="3">
      <c r="A32" s="18" t="s">
        <v>58</v>
      </c>
      <c r="B32" s="8" t="s">
        <v>8</v>
      </c>
      <c r="C32" s="8" t="s">
        <v>57</v>
      </c>
      <c r="D32" s="8" t="s">
        <v>5</v>
      </c>
      <c r="E32" s="8"/>
      <c r="F32" s="21">
        <f>F33</f>
        <v>10000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2" customFormat="1" ht="31.5" outlineLevel="4">
      <c r="A33" s="20" t="s">
        <v>44</v>
      </c>
      <c r="B33" s="8" t="s">
        <v>8</v>
      </c>
      <c r="C33" s="8" t="s">
        <v>69</v>
      </c>
      <c r="D33" s="8" t="s">
        <v>5</v>
      </c>
      <c r="E33" s="8"/>
      <c r="F33" s="21">
        <f>F35</f>
        <v>10000</v>
      </c>
      <c r="G33" s="21">
        <f aca="true" t="shared" si="5" ref="G33:V33">G35</f>
        <v>0</v>
      </c>
      <c r="H33" s="21">
        <f t="shared" si="5"/>
        <v>0</v>
      </c>
      <c r="I33" s="21">
        <f t="shared" si="5"/>
        <v>0</v>
      </c>
      <c r="J33" s="21">
        <f t="shared" si="5"/>
        <v>0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</row>
    <row r="34" spans="1:22" s="22" customFormat="1" ht="15.75" outlineLevel="4">
      <c r="A34" s="53" t="s">
        <v>67</v>
      </c>
      <c r="B34" s="8" t="s">
        <v>8</v>
      </c>
      <c r="C34" s="8" t="s">
        <v>69</v>
      </c>
      <c r="D34" s="8" t="s">
        <v>68</v>
      </c>
      <c r="E34" s="8"/>
      <c r="F34" s="21">
        <f>F35</f>
        <v>10000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2" customFormat="1" ht="15.75" outlineLevel="5">
      <c r="A35" s="52" t="s">
        <v>38</v>
      </c>
      <c r="B35" s="36" t="s">
        <v>8</v>
      </c>
      <c r="C35" s="36" t="s">
        <v>69</v>
      </c>
      <c r="D35" s="36" t="s">
        <v>37</v>
      </c>
      <c r="E35" s="36"/>
      <c r="F35" s="37">
        <v>10000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22" customFormat="1" ht="15.75" outlineLevel="6">
      <c r="A36" s="48" t="s">
        <v>39</v>
      </c>
      <c r="B36" s="49" t="s">
        <v>40</v>
      </c>
      <c r="C36" s="49" t="s">
        <v>54</v>
      </c>
      <c r="D36" s="49" t="s">
        <v>5</v>
      </c>
      <c r="E36" s="51"/>
      <c r="F36" s="50">
        <f aca="true" t="shared" si="6" ref="F36:F41">F37</f>
        <v>232000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5" ht="15.75" outlineLevel="6">
      <c r="A37" s="24" t="s">
        <v>31</v>
      </c>
      <c r="B37" s="8" t="s">
        <v>32</v>
      </c>
      <c r="C37" s="8" t="s">
        <v>54</v>
      </c>
      <c r="D37" s="8" t="s">
        <v>5</v>
      </c>
      <c r="E37" s="9" t="s">
        <v>5</v>
      </c>
      <c r="F37" s="25">
        <f t="shared" si="6"/>
        <v>232000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  <c r="P37" s="25" t="e">
        <f>#REF!</f>
        <v>#REF!</v>
      </c>
      <c r="Q37" s="25" t="e">
        <f>#REF!</f>
        <v>#REF!</v>
      </c>
      <c r="R37" s="25" t="e">
        <f>#REF!</f>
        <v>#REF!</v>
      </c>
      <c r="S37" s="25" t="e">
        <f>#REF!</f>
        <v>#REF!</v>
      </c>
      <c r="T37" s="25" t="e">
        <f>#REF!</f>
        <v>#REF!</v>
      </c>
      <c r="U37" s="25" t="e">
        <f>#REF!</f>
        <v>#REF!</v>
      </c>
      <c r="V37" s="23" t="e">
        <f>#REF!</f>
        <v>#REF!</v>
      </c>
      <c r="W37" s="7"/>
      <c r="X37" s="2"/>
      <c r="Y37" s="3"/>
    </row>
    <row r="38" spans="1:25" ht="31.5" outlineLevel="6">
      <c r="A38" s="18" t="s">
        <v>55</v>
      </c>
      <c r="B38" s="8" t="s">
        <v>32</v>
      </c>
      <c r="C38" s="8" t="s">
        <v>56</v>
      </c>
      <c r="D38" s="8" t="s">
        <v>5</v>
      </c>
      <c r="E38" s="9"/>
      <c r="F38" s="25">
        <f t="shared" si="6"/>
        <v>232000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4"/>
      <c r="X38" s="5"/>
      <c r="Y38" s="3"/>
    </row>
    <row r="39" spans="1:25" ht="31.5" outlineLevel="6">
      <c r="A39" s="18" t="s">
        <v>58</v>
      </c>
      <c r="B39" s="8" t="s">
        <v>32</v>
      </c>
      <c r="C39" s="8" t="s">
        <v>57</v>
      </c>
      <c r="D39" s="8" t="s">
        <v>5</v>
      </c>
      <c r="E39" s="9"/>
      <c r="F39" s="25">
        <f t="shared" si="6"/>
        <v>232000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4"/>
      <c r="X39" s="5"/>
      <c r="Y39" s="3"/>
    </row>
    <row r="40" spans="1:25" ht="31.5" outlineLevel="6">
      <c r="A40" s="24" t="s">
        <v>17</v>
      </c>
      <c r="B40" s="8" t="s">
        <v>32</v>
      </c>
      <c r="C40" s="8" t="s">
        <v>70</v>
      </c>
      <c r="D40" s="8" t="s">
        <v>5</v>
      </c>
      <c r="E40" s="9" t="s">
        <v>5</v>
      </c>
      <c r="F40" s="25">
        <f>F41+F43</f>
        <v>232000</v>
      </c>
      <c r="G40" s="25">
        <f>G41</f>
        <v>1397.92</v>
      </c>
      <c r="H40" s="25">
        <f aca="true" t="shared" si="7" ref="H40:V40">H41</f>
        <v>0</v>
      </c>
      <c r="I40" s="25">
        <f t="shared" si="7"/>
        <v>0</v>
      </c>
      <c r="J40" s="25">
        <f t="shared" si="7"/>
        <v>0</v>
      </c>
      <c r="K40" s="25">
        <f t="shared" si="7"/>
        <v>0</v>
      </c>
      <c r="L40" s="25">
        <f t="shared" si="7"/>
        <v>0</v>
      </c>
      <c r="M40" s="25">
        <f t="shared" si="7"/>
        <v>0</v>
      </c>
      <c r="N40" s="25">
        <f t="shared" si="7"/>
        <v>0</v>
      </c>
      <c r="O40" s="25">
        <f t="shared" si="7"/>
        <v>0</v>
      </c>
      <c r="P40" s="25">
        <f t="shared" si="7"/>
        <v>0</v>
      </c>
      <c r="Q40" s="25">
        <f t="shared" si="7"/>
        <v>0</v>
      </c>
      <c r="R40" s="25">
        <f t="shared" si="7"/>
        <v>0</v>
      </c>
      <c r="S40" s="25">
        <f t="shared" si="7"/>
        <v>0</v>
      </c>
      <c r="T40" s="25">
        <f t="shared" si="7"/>
        <v>0</v>
      </c>
      <c r="U40" s="25">
        <f t="shared" si="7"/>
        <v>0</v>
      </c>
      <c r="V40" s="23">
        <f t="shared" si="7"/>
        <v>0</v>
      </c>
      <c r="W40" s="1"/>
      <c r="X40" s="2"/>
      <c r="Y40" s="3"/>
    </row>
    <row r="41" spans="1:25" ht="21" customHeight="1" outlineLevel="6">
      <c r="A41" s="20" t="s">
        <v>62</v>
      </c>
      <c r="B41" s="8" t="s">
        <v>32</v>
      </c>
      <c r="C41" s="8" t="s">
        <v>70</v>
      </c>
      <c r="D41" s="8" t="s">
        <v>63</v>
      </c>
      <c r="E41" s="9" t="s">
        <v>10</v>
      </c>
      <c r="F41" s="25">
        <f t="shared" si="6"/>
        <v>229385</v>
      </c>
      <c r="G41" s="25">
        <v>1397.92</v>
      </c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1"/>
      <c r="X41" s="6"/>
      <c r="Y41" s="3"/>
    </row>
    <row r="42" spans="1:25" ht="31.5" outlineLevel="6">
      <c r="A42" s="35" t="s">
        <v>60</v>
      </c>
      <c r="B42" s="36" t="s">
        <v>32</v>
      </c>
      <c r="C42" s="36" t="s">
        <v>70</v>
      </c>
      <c r="D42" s="36" t="s">
        <v>33</v>
      </c>
      <c r="E42" s="36"/>
      <c r="F42" s="37">
        <v>229385</v>
      </c>
      <c r="G42" s="40"/>
      <c r="H42" s="41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0"/>
      <c r="W42" s="42"/>
      <c r="X42" s="43"/>
      <c r="Y42" s="44"/>
    </row>
    <row r="43" spans="1:25" ht="31.5" outlineLevel="6">
      <c r="A43" s="20" t="s">
        <v>64</v>
      </c>
      <c r="B43" s="8" t="s">
        <v>32</v>
      </c>
      <c r="C43" s="8" t="s">
        <v>70</v>
      </c>
      <c r="D43" s="8" t="s">
        <v>65</v>
      </c>
      <c r="E43" s="8"/>
      <c r="F43" s="21">
        <f>F44</f>
        <v>2615</v>
      </c>
      <c r="G43" s="40"/>
      <c r="H43" s="41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0"/>
      <c r="W43" s="42"/>
      <c r="X43" s="43"/>
      <c r="Y43" s="44"/>
    </row>
    <row r="44" spans="1:25" ht="31.5" outlineLevel="6">
      <c r="A44" s="52" t="s">
        <v>66</v>
      </c>
      <c r="B44" s="36" t="s">
        <v>32</v>
      </c>
      <c r="C44" s="36" t="s">
        <v>70</v>
      </c>
      <c r="D44" s="36" t="s">
        <v>34</v>
      </c>
      <c r="E44" s="36"/>
      <c r="F44" s="37">
        <v>2615</v>
      </c>
      <c r="G44" s="40"/>
      <c r="H44" s="41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0"/>
      <c r="W44" s="42"/>
      <c r="X44" s="43"/>
      <c r="Y44" s="44"/>
    </row>
    <row r="45" spans="1:25" s="39" customFormat="1" ht="15.75" outlineLevel="6">
      <c r="A45" s="48" t="s">
        <v>88</v>
      </c>
      <c r="B45" s="49" t="s">
        <v>89</v>
      </c>
      <c r="C45" s="49" t="s">
        <v>54</v>
      </c>
      <c r="D45" s="49" t="s">
        <v>5</v>
      </c>
      <c r="E45" s="49"/>
      <c r="F45" s="50">
        <f aca="true" t="shared" si="8" ref="F45:F50">F46</f>
        <v>1402000</v>
      </c>
      <c r="G45" s="23"/>
      <c r="H45" s="2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  <c r="W45" s="1"/>
      <c r="X45" s="6"/>
      <c r="Y45" s="3"/>
    </row>
    <row r="46" spans="1:25" s="39" customFormat="1" ht="15.75" outlineLevel="6">
      <c r="A46" s="20" t="s">
        <v>90</v>
      </c>
      <c r="B46" s="8" t="s">
        <v>91</v>
      </c>
      <c r="C46" s="8" t="s">
        <v>54</v>
      </c>
      <c r="D46" s="8" t="s">
        <v>5</v>
      </c>
      <c r="E46" s="8"/>
      <c r="F46" s="21">
        <f t="shared" si="8"/>
        <v>1402000</v>
      </c>
      <c r="G46" s="23"/>
      <c r="H46" s="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/>
      <c r="W46" s="1"/>
      <c r="X46" s="6"/>
      <c r="Y46" s="3"/>
    </row>
    <row r="47" spans="1:25" s="39" customFormat="1" ht="35.25" customHeight="1" outlineLevel="6">
      <c r="A47" s="18" t="s">
        <v>55</v>
      </c>
      <c r="B47" s="8" t="s">
        <v>91</v>
      </c>
      <c r="C47" s="8" t="s">
        <v>56</v>
      </c>
      <c r="D47" s="8" t="s">
        <v>5</v>
      </c>
      <c r="E47" s="8"/>
      <c r="F47" s="21">
        <f t="shared" si="8"/>
        <v>1402000</v>
      </c>
      <c r="G47" s="23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/>
      <c r="W47" s="1"/>
      <c r="X47" s="6"/>
      <c r="Y47" s="3"/>
    </row>
    <row r="48" spans="1:25" s="39" customFormat="1" ht="31.5" outlineLevel="6">
      <c r="A48" s="18" t="s">
        <v>58</v>
      </c>
      <c r="B48" s="8" t="s">
        <v>91</v>
      </c>
      <c r="C48" s="8" t="s">
        <v>57</v>
      </c>
      <c r="D48" s="8" t="s">
        <v>5</v>
      </c>
      <c r="E48" s="8"/>
      <c r="F48" s="21">
        <f t="shared" si="8"/>
        <v>1402000</v>
      </c>
      <c r="G48" s="23"/>
      <c r="H48" s="28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3"/>
      <c r="W48" s="1"/>
      <c r="X48" s="6"/>
      <c r="Y48" s="3"/>
    </row>
    <row r="49" spans="1:25" s="39" customFormat="1" ht="50.25" customHeight="1" outlineLevel="6">
      <c r="A49" s="20" t="s">
        <v>92</v>
      </c>
      <c r="B49" s="8" t="s">
        <v>91</v>
      </c>
      <c r="C49" s="8" t="s">
        <v>93</v>
      </c>
      <c r="D49" s="8" t="s">
        <v>5</v>
      </c>
      <c r="E49" s="8"/>
      <c r="F49" s="21">
        <f t="shared" si="8"/>
        <v>1402000</v>
      </c>
      <c r="G49" s="23"/>
      <c r="H49" s="28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3"/>
      <c r="W49" s="1"/>
      <c r="X49" s="6"/>
      <c r="Y49" s="3"/>
    </row>
    <row r="50" spans="1:25" s="39" customFormat="1" ht="33.75" customHeight="1" outlineLevel="6">
      <c r="A50" s="20" t="s">
        <v>64</v>
      </c>
      <c r="B50" s="8" t="s">
        <v>91</v>
      </c>
      <c r="C50" s="8" t="s">
        <v>93</v>
      </c>
      <c r="D50" s="8" t="s">
        <v>65</v>
      </c>
      <c r="E50" s="8"/>
      <c r="F50" s="21">
        <f t="shared" si="8"/>
        <v>1402000</v>
      </c>
      <c r="G50" s="23"/>
      <c r="H50" s="28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3"/>
      <c r="W50" s="1"/>
      <c r="X50" s="6"/>
      <c r="Y50" s="3"/>
    </row>
    <row r="51" spans="1:25" s="39" customFormat="1" ht="31.5" outlineLevel="6">
      <c r="A51" s="52" t="s">
        <v>66</v>
      </c>
      <c r="B51" s="36" t="s">
        <v>91</v>
      </c>
      <c r="C51" s="36" t="s">
        <v>93</v>
      </c>
      <c r="D51" s="36" t="s">
        <v>34</v>
      </c>
      <c r="E51" s="36"/>
      <c r="F51" s="37">
        <v>1402000</v>
      </c>
      <c r="G51" s="23"/>
      <c r="H51" s="28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3"/>
      <c r="W51" s="1"/>
      <c r="X51" s="6"/>
      <c r="Y51" s="3"/>
    </row>
    <row r="52" spans="1:22" s="22" customFormat="1" ht="18.75" outlineLevel="6">
      <c r="A52" s="45" t="s">
        <v>24</v>
      </c>
      <c r="B52" s="46" t="s">
        <v>21</v>
      </c>
      <c r="C52" s="46" t="s">
        <v>54</v>
      </c>
      <c r="D52" s="46" t="s">
        <v>5</v>
      </c>
      <c r="E52" s="46"/>
      <c r="F52" s="47">
        <f>F53</f>
        <v>188563</v>
      </c>
      <c r="G52" s="19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  <c r="K52" s="19" t="e">
        <f>#REF!</f>
        <v>#REF!</v>
      </c>
      <c r="L52" s="19" t="e">
        <f>#REF!</f>
        <v>#REF!</v>
      </c>
      <c r="M52" s="19" t="e">
        <f>#REF!</f>
        <v>#REF!</v>
      </c>
      <c r="N52" s="19" t="e">
        <f>#REF!</f>
        <v>#REF!</v>
      </c>
      <c r="O52" s="19" t="e">
        <f>#REF!</f>
        <v>#REF!</v>
      </c>
      <c r="P52" s="19" t="e">
        <f>#REF!</f>
        <v>#REF!</v>
      </c>
      <c r="Q52" s="19" t="e">
        <f>#REF!</f>
        <v>#REF!</v>
      </c>
      <c r="R52" s="19" t="e">
        <f>#REF!</f>
        <v>#REF!</v>
      </c>
      <c r="S52" s="19" t="e">
        <f>#REF!</f>
        <v>#REF!</v>
      </c>
      <c r="T52" s="19" t="e">
        <f>#REF!</f>
        <v>#REF!</v>
      </c>
      <c r="U52" s="19" t="e">
        <f>#REF!</f>
        <v>#REF!</v>
      </c>
      <c r="V52" s="19" t="e">
        <f>#REF!</f>
        <v>#REF!</v>
      </c>
    </row>
    <row r="53" spans="1:22" s="22" customFormat="1" ht="38.25" customHeight="1" outlineLevel="3">
      <c r="A53" s="33" t="s">
        <v>42</v>
      </c>
      <c r="B53" s="8" t="s">
        <v>43</v>
      </c>
      <c r="C53" s="8" t="s">
        <v>71</v>
      </c>
      <c r="D53" s="8" t="s">
        <v>5</v>
      </c>
      <c r="E53" s="8"/>
      <c r="F53" s="21">
        <f>F54</f>
        <v>188563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s="22" customFormat="1" ht="53.25" customHeight="1" outlineLevel="4">
      <c r="A54" s="20" t="s">
        <v>72</v>
      </c>
      <c r="B54" s="8" t="s">
        <v>43</v>
      </c>
      <c r="C54" s="8" t="s">
        <v>73</v>
      </c>
      <c r="D54" s="8" t="s">
        <v>5</v>
      </c>
      <c r="E54" s="8"/>
      <c r="F54" s="21">
        <f>F55</f>
        <v>188563</v>
      </c>
      <c r="G54" s="19">
        <f aca="true" t="shared" si="9" ref="G54:V54">G55</f>
        <v>0</v>
      </c>
      <c r="H54" s="19">
        <f t="shared" si="9"/>
        <v>0</v>
      </c>
      <c r="I54" s="19">
        <f t="shared" si="9"/>
        <v>0</v>
      </c>
      <c r="J54" s="19">
        <f t="shared" si="9"/>
        <v>0</v>
      </c>
      <c r="K54" s="19">
        <f t="shared" si="9"/>
        <v>0</v>
      </c>
      <c r="L54" s="19">
        <f t="shared" si="9"/>
        <v>0</v>
      </c>
      <c r="M54" s="19">
        <f t="shared" si="9"/>
        <v>0</v>
      </c>
      <c r="N54" s="19">
        <f t="shared" si="9"/>
        <v>0</v>
      </c>
      <c r="O54" s="19">
        <f t="shared" si="9"/>
        <v>0</v>
      </c>
      <c r="P54" s="19">
        <f t="shared" si="9"/>
        <v>0</v>
      </c>
      <c r="Q54" s="19">
        <f t="shared" si="9"/>
        <v>0</v>
      </c>
      <c r="R54" s="19">
        <f t="shared" si="9"/>
        <v>0</v>
      </c>
      <c r="S54" s="19">
        <f t="shared" si="9"/>
        <v>0</v>
      </c>
      <c r="T54" s="19">
        <f t="shared" si="9"/>
        <v>0</v>
      </c>
      <c r="U54" s="19">
        <f t="shared" si="9"/>
        <v>0</v>
      </c>
      <c r="V54" s="19">
        <f t="shared" si="9"/>
        <v>0</v>
      </c>
    </row>
    <row r="55" spans="1:22" s="22" customFormat="1" ht="31.5" outlineLevel="5">
      <c r="A55" s="20" t="s">
        <v>64</v>
      </c>
      <c r="B55" s="8" t="s">
        <v>43</v>
      </c>
      <c r="C55" s="8" t="s">
        <v>73</v>
      </c>
      <c r="D55" s="8" t="s">
        <v>65</v>
      </c>
      <c r="E55" s="8"/>
      <c r="F55" s="21">
        <f>F56</f>
        <v>188563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31.5" outlineLevel="5">
      <c r="A56" s="52" t="s">
        <v>66</v>
      </c>
      <c r="B56" s="36" t="s">
        <v>43</v>
      </c>
      <c r="C56" s="36" t="s">
        <v>73</v>
      </c>
      <c r="D56" s="36" t="s">
        <v>34</v>
      </c>
      <c r="E56" s="36"/>
      <c r="F56" s="37">
        <f>120000+68563</f>
        <v>188563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18.75" outlineLevel="6">
      <c r="A57" s="45" t="s">
        <v>25</v>
      </c>
      <c r="B57" s="46" t="s">
        <v>20</v>
      </c>
      <c r="C57" s="46" t="s">
        <v>54</v>
      </c>
      <c r="D57" s="46" t="s">
        <v>5</v>
      </c>
      <c r="E57" s="46"/>
      <c r="F57" s="47">
        <f>F58</f>
        <v>463927</v>
      </c>
      <c r="G57" s="13" t="e">
        <f>#REF!+#REF!</f>
        <v>#REF!</v>
      </c>
      <c r="H57" s="13" t="e">
        <f>#REF!+#REF!</f>
        <v>#REF!</v>
      </c>
      <c r="I57" s="13" t="e">
        <f>#REF!+#REF!</f>
        <v>#REF!</v>
      </c>
      <c r="J57" s="13" t="e">
        <f>#REF!+#REF!</f>
        <v>#REF!</v>
      </c>
      <c r="K57" s="13" t="e">
        <f>#REF!+#REF!</f>
        <v>#REF!</v>
      </c>
      <c r="L57" s="13" t="e">
        <f>#REF!+#REF!</f>
        <v>#REF!</v>
      </c>
      <c r="M57" s="13" t="e">
        <f>#REF!+#REF!</f>
        <v>#REF!</v>
      </c>
      <c r="N57" s="13" t="e">
        <f>#REF!+#REF!</f>
        <v>#REF!</v>
      </c>
      <c r="O57" s="13" t="e">
        <f>#REF!+#REF!</f>
        <v>#REF!</v>
      </c>
      <c r="P57" s="13" t="e">
        <f>#REF!+#REF!</f>
        <v>#REF!</v>
      </c>
      <c r="Q57" s="13" t="e">
        <f>#REF!+#REF!</f>
        <v>#REF!</v>
      </c>
      <c r="R57" s="13" t="e">
        <f>#REF!+#REF!</f>
        <v>#REF!</v>
      </c>
      <c r="S57" s="13" t="e">
        <f>#REF!+#REF!</f>
        <v>#REF!</v>
      </c>
      <c r="T57" s="13" t="e">
        <f>#REF!+#REF!</f>
        <v>#REF!</v>
      </c>
      <c r="U57" s="13" t="e">
        <f>#REF!+#REF!</f>
        <v>#REF!</v>
      </c>
      <c r="V57" s="13" t="e">
        <f>#REF!+#REF!</f>
        <v>#REF!</v>
      </c>
    </row>
    <row r="58" spans="1:22" s="22" customFormat="1" ht="15.75" outlineLevel="5">
      <c r="A58" s="20" t="s">
        <v>16</v>
      </c>
      <c r="B58" s="8" t="s">
        <v>9</v>
      </c>
      <c r="C58" s="8" t="s">
        <v>54</v>
      </c>
      <c r="D58" s="8" t="s">
        <v>5</v>
      </c>
      <c r="E58" s="8"/>
      <c r="F58" s="21">
        <f>F59</f>
        <v>463927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31.5" outlineLevel="5">
      <c r="A59" s="30" t="s">
        <v>48</v>
      </c>
      <c r="B59" s="8" t="s">
        <v>9</v>
      </c>
      <c r="C59" s="8" t="s">
        <v>74</v>
      </c>
      <c r="D59" s="8" t="s">
        <v>5</v>
      </c>
      <c r="E59" s="8"/>
      <c r="F59" s="21">
        <f>F60+F63+F65</f>
        <v>463927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31.5" outlineLevel="5">
      <c r="A60" s="18" t="s">
        <v>75</v>
      </c>
      <c r="B60" s="8" t="s">
        <v>9</v>
      </c>
      <c r="C60" s="8" t="s">
        <v>76</v>
      </c>
      <c r="D60" s="8" t="s">
        <v>5</v>
      </c>
      <c r="E60" s="8"/>
      <c r="F60" s="21">
        <f>F61</f>
        <v>272235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63" outlineLevel="5">
      <c r="A61" s="53" t="s">
        <v>62</v>
      </c>
      <c r="B61" s="8" t="s">
        <v>9</v>
      </c>
      <c r="C61" s="8" t="s">
        <v>76</v>
      </c>
      <c r="D61" s="8" t="s">
        <v>63</v>
      </c>
      <c r="E61" s="8"/>
      <c r="F61" s="21">
        <f>F62</f>
        <v>272235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15.75" outlineLevel="5">
      <c r="A62" s="52" t="s">
        <v>77</v>
      </c>
      <c r="B62" s="36" t="s">
        <v>9</v>
      </c>
      <c r="C62" s="36" t="s">
        <v>76</v>
      </c>
      <c r="D62" s="36" t="s">
        <v>78</v>
      </c>
      <c r="E62" s="36"/>
      <c r="F62" s="37">
        <f>214638+57597</f>
        <v>272235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22.5" customHeight="1" outlineLevel="5">
      <c r="A63" s="20" t="s">
        <v>64</v>
      </c>
      <c r="B63" s="8" t="s">
        <v>9</v>
      </c>
      <c r="C63" s="8" t="s">
        <v>76</v>
      </c>
      <c r="D63" s="8" t="s">
        <v>65</v>
      </c>
      <c r="E63" s="8"/>
      <c r="F63" s="21">
        <f>F64</f>
        <v>187166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31.5" outlineLevel="5">
      <c r="A64" s="52" t="s">
        <v>66</v>
      </c>
      <c r="B64" s="36" t="s">
        <v>9</v>
      </c>
      <c r="C64" s="36" t="s">
        <v>76</v>
      </c>
      <c r="D64" s="36" t="s">
        <v>34</v>
      </c>
      <c r="E64" s="36"/>
      <c r="F64" s="37">
        <f>150040+33600+3526</f>
        <v>187166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15.75" outlineLevel="5">
      <c r="A65" s="53" t="s">
        <v>67</v>
      </c>
      <c r="B65" s="8" t="s">
        <v>9</v>
      </c>
      <c r="C65" s="8" t="s">
        <v>76</v>
      </c>
      <c r="D65" s="8" t="s">
        <v>68</v>
      </c>
      <c r="E65" s="8"/>
      <c r="F65" s="21">
        <f>F66</f>
        <v>4526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22" customFormat="1" ht="15.75" outlineLevel="5">
      <c r="A66" s="52" t="s">
        <v>35</v>
      </c>
      <c r="B66" s="36" t="s">
        <v>9</v>
      </c>
      <c r="C66" s="36" t="s">
        <v>76</v>
      </c>
      <c r="D66" s="36" t="s">
        <v>36</v>
      </c>
      <c r="E66" s="36"/>
      <c r="F66" s="37">
        <v>4526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22" customFormat="1" ht="22.5" customHeight="1" outlineLevel="3">
      <c r="A67" s="45" t="s">
        <v>30</v>
      </c>
      <c r="B67" s="46" t="s">
        <v>19</v>
      </c>
      <c r="C67" s="46" t="s">
        <v>54</v>
      </c>
      <c r="D67" s="46" t="s">
        <v>5</v>
      </c>
      <c r="E67" s="46"/>
      <c r="F67" s="47">
        <f>F68</f>
        <v>10000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22" customFormat="1" ht="31.5" outlineLevel="3">
      <c r="A68" s="30" t="s">
        <v>46</v>
      </c>
      <c r="B68" s="8" t="s">
        <v>50</v>
      </c>
      <c r="C68" s="8" t="s">
        <v>79</v>
      </c>
      <c r="D68" s="8" t="s">
        <v>5</v>
      </c>
      <c r="E68" s="8"/>
      <c r="F68" s="21">
        <f>F69</f>
        <v>10000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22" customFormat="1" ht="37.5" customHeight="1" outlineLevel="3">
      <c r="A69" s="18" t="s">
        <v>80</v>
      </c>
      <c r="B69" s="8" t="s">
        <v>50</v>
      </c>
      <c r="C69" s="8" t="s">
        <v>81</v>
      </c>
      <c r="D69" s="8" t="s">
        <v>5</v>
      </c>
      <c r="E69" s="8"/>
      <c r="F69" s="21">
        <f>F70</f>
        <v>10000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22" customFormat="1" ht="31.5" outlineLevel="3">
      <c r="A70" s="20" t="s">
        <v>64</v>
      </c>
      <c r="B70" s="8" t="s">
        <v>50</v>
      </c>
      <c r="C70" s="8" t="s">
        <v>81</v>
      </c>
      <c r="D70" s="8" t="s">
        <v>65</v>
      </c>
      <c r="E70" s="8"/>
      <c r="F70" s="21">
        <f>F71</f>
        <v>10000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22" customFormat="1" ht="17.25" customHeight="1" outlineLevel="6">
      <c r="A71" s="52" t="s">
        <v>66</v>
      </c>
      <c r="B71" s="36" t="s">
        <v>50</v>
      </c>
      <c r="C71" s="36" t="s">
        <v>81</v>
      </c>
      <c r="D71" s="36" t="s">
        <v>34</v>
      </c>
      <c r="E71" s="36"/>
      <c r="F71" s="37">
        <v>10000</v>
      </c>
      <c r="G71" s="13" t="e">
        <f>#REF!+#REF!+#REF!</f>
        <v>#REF!</v>
      </c>
      <c r="H71" s="13" t="e">
        <f>#REF!+#REF!+#REF!</f>
        <v>#REF!</v>
      </c>
      <c r="I71" s="13" t="e">
        <f>#REF!+#REF!+#REF!</f>
        <v>#REF!</v>
      </c>
      <c r="J71" s="13" t="e">
        <f>#REF!+#REF!+#REF!</f>
        <v>#REF!</v>
      </c>
      <c r="K71" s="13" t="e">
        <f>#REF!+#REF!+#REF!</f>
        <v>#REF!</v>
      </c>
      <c r="L71" s="13" t="e">
        <f>#REF!+#REF!+#REF!</f>
        <v>#REF!</v>
      </c>
      <c r="M71" s="13" t="e">
        <f>#REF!+#REF!+#REF!</f>
        <v>#REF!</v>
      </c>
      <c r="N71" s="13" t="e">
        <f>#REF!+#REF!+#REF!</f>
        <v>#REF!</v>
      </c>
      <c r="O71" s="13" t="e">
        <f>#REF!+#REF!+#REF!</f>
        <v>#REF!</v>
      </c>
      <c r="P71" s="13" t="e">
        <f>#REF!+#REF!+#REF!</f>
        <v>#REF!</v>
      </c>
      <c r="Q71" s="13" t="e">
        <f>#REF!+#REF!+#REF!</f>
        <v>#REF!</v>
      </c>
      <c r="R71" s="13" t="e">
        <f>#REF!+#REF!+#REF!</f>
        <v>#REF!</v>
      </c>
      <c r="S71" s="13" t="e">
        <f>#REF!+#REF!+#REF!</f>
        <v>#REF!</v>
      </c>
      <c r="T71" s="13" t="e">
        <f>#REF!+#REF!+#REF!</f>
        <v>#REF!</v>
      </c>
      <c r="U71" s="13" t="e">
        <f>#REF!+#REF!+#REF!</f>
        <v>#REF!</v>
      </c>
      <c r="V71" s="13" t="e">
        <f>#REF!+#REF!+#REF!</f>
        <v>#REF!</v>
      </c>
    </row>
    <row r="72" spans="1:22" s="22" customFormat="1" ht="18.75" outlineLevel="5">
      <c r="A72" s="45" t="s">
        <v>26</v>
      </c>
      <c r="B72" s="46" t="s">
        <v>27</v>
      </c>
      <c r="C72" s="46" t="s">
        <v>54</v>
      </c>
      <c r="D72" s="46" t="s">
        <v>5</v>
      </c>
      <c r="E72" s="46"/>
      <c r="F72" s="47">
        <f aca="true" t="shared" si="10" ref="F72:F77">F73</f>
        <v>25000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23.25" customHeight="1" outlineLevel="5">
      <c r="A73" s="20" t="s">
        <v>29</v>
      </c>
      <c r="B73" s="8" t="s">
        <v>28</v>
      </c>
      <c r="C73" s="8" t="s">
        <v>54</v>
      </c>
      <c r="D73" s="8" t="s">
        <v>5</v>
      </c>
      <c r="E73" s="8"/>
      <c r="F73" s="21">
        <f t="shared" si="10"/>
        <v>25000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23.25" customHeight="1" outlineLevel="5">
      <c r="A74" s="18" t="s">
        <v>55</v>
      </c>
      <c r="B74" s="8" t="s">
        <v>28</v>
      </c>
      <c r="C74" s="8" t="s">
        <v>56</v>
      </c>
      <c r="D74" s="8" t="s">
        <v>5</v>
      </c>
      <c r="E74" s="8"/>
      <c r="F74" s="21">
        <f t="shared" si="10"/>
        <v>25000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2" customFormat="1" ht="33" customHeight="1" outlineLevel="5">
      <c r="A75" s="18" t="s">
        <v>58</v>
      </c>
      <c r="B75" s="8" t="s">
        <v>28</v>
      </c>
      <c r="C75" s="8" t="s">
        <v>57</v>
      </c>
      <c r="D75" s="8" t="s">
        <v>5</v>
      </c>
      <c r="E75" s="8"/>
      <c r="F75" s="21">
        <f t="shared" si="10"/>
        <v>25000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22" customFormat="1" ht="47.25" outlineLevel="5">
      <c r="A76" s="20" t="s">
        <v>47</v>
      </c>
      <c r="B76" s="8" t="s">
        <v>28</v>
      </c>
      <c r="C76" s="8" t="s">
        <v>82</v>
      </c>
      <c r="D76" s="8" t="s">
        <v>5</v>
      </c>
      <c r="E76" s="8"/>
      <c r="F76" s="21">
        <f t="shared" si="10"/>
        <v>25000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s="22" customFormat="1" ht="31.5" outlineLevel="5">
      <c r="A77" s="20" t="s">
        <v>64</v>
      </c>
      <c r="B77" s="8" t="s">
        <v>28</v>
      </c>
      <c r="C77" s="8" t="s">
        <v>82</v>
      </c>
      <c r="D77" s="8" t="s">
        <v>65</v>
      </c>
      <c r="E77" s="8"/>
      <c r="F77" s="21">
        <f t="shared" si="10"/>
        <v>25000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22" customFormat="1" ht="36" customHeight="1" outlineLevel="5">
      <c r="A78" s="52" t="s">
        <v>66</v>
      </c>
      <c r="B78" s="36" t="s">
        <v>28</v>
      </c>
      <c r="C78" s="36" t="s">
        <v>82</v>
      </c>
      <c r="D78" s="36" t="s">
        <v>34</v>
      </c>
      <c r="E78" s="36"/>
      <c r="F78" s="37">
        <v>25000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2" customFormat="1" ht="48" customHeight="1" outlineLevel="5">
      <c r="A79" s="45" t="s">
        <v>98</v>
      </c>
      <c r="B79" s="46" t="s">
        <v>95</v>
      </c>
      <c r="C79" s="46" t="s">
        <v>54</v>
      </c>
      <c r="D79" s="46" t="s">
        <v>5</v>
      </c>
      <c r="E79" s="46"/>
      <c r="F79" s="47">
        <f aca="true" t="shared" si="11" ref="F79:F84">F80</f>
        <v>21000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2" customFormat="1" ht="21" customHeight="1" outlineLevel="5">
      <c r="A80" s="20" t="s">
        <v>99</v>
      </c>
      <c r="B80" s="8" t="s">
        <v>96</v>
      </c>
      <c r="C80" s="8" t="s">
        <v>54</v>
      </c>
      <c r="D80" s="8" t="s">
        <v>5</v>
      </c>
      <c r="E80" s="8"/>
      <c r="F80" s="21">
        <f t="shared" si="11"/>
        <v>21000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2" customFormat="1" ht="31.5" outlineLevel="5">
      <c r="A81" s="18" t="s">
        <v>55</v>
      </c>
      <c r="B81" s="8" t="s">
        <v>96</v>
      </c>
      <c r="C81" s="8" t="s">
        <v>56</v>
      </c>
      <c r="D81" s="8" t="s">
        <v>5</v>
      </c>
      <c r="E81" s="8"/>
      <c r="F81" s="21">
        <f t="shared" si="11"/>
        <v>21000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22" customFormat="1" ht="31.5" outlineLevel="5">
      <c r="A82" s="18" t="s">
        <v>58</v>
      </c>
      <c r="B82" s="8" t="s">
        <v>96</v>
      </c>
      <c r="C82" s="8" t="s">
        <v>57</v>
      </c>
      <c r="D82" s="8" t="s">
        <v>5</v>
      </c>
      <c r="E82" s="8"/>
      <c r="F82" s="21">
        <f t="shared" si="11"/>
        <v>21000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2" customFormat="1" ht="94.5" outlineLevel="5">
      <c r="A83" s="20" t="s">
        <v>100</v>
      </c>
      <c r="B83" s="8" t="s">
        <v>96</v>
      </c>
      <c r="C83" s="8" t="s">
        <v>97</v>
      </c>
      <c r="D83" s="8" t="s">
        <v>5</v>
      </c>
      <c r="E83" s="8"/>
      <c r="F83" s="21">
        <f t="shared" si="11"/>
        <v>21000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2" customFormat="1" ht="18" customHeight="1" outlineLevel="5">
      <c r="A84" s="20" t="s">
        <v>102</v>
      </c>
      <c r="B84" s="8" t="s">
        <v>96</v>
      </c>
      <c r="C84" s="8" t="s">
        <v>97</v>
      </c>
      <c r="D84" s="8" t="s">
        <v>101</v>
      </c>
      <c r="E84" s="8"/>
      <c r="F84" s="21">
        <f t="shared" si="11"/>
        <v>21000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2" customFormat="1" ht="18" customHeight="1" outlineLevel="5">
      <c r="A85" s="52" t="s">
        <v>103</v>
      </c>
      <c r="B85" s="36" t="s">
        <v>96</v>
      </c>
      <c r="C85" s="36" t="s">
        <v>97</v>
      </c>
      <c r="D85" s="36" t="s">
        <v>104</v>
      </c>
      <c r="E85" s="36"/>
      <c r="F85" s="37">
        <v>21000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2" customFormat="1" ht="18.75" outlineLevel="5">
      <c r="A86" s="55" t="s">
        <v>11</v>
      </c>
      <c r="B86" s="55"/>
      <c r="C86" s="55"/>
      <c r="D86" s="55"/>
      <c r="E86" s="55"/>
      <c r="F86" s="31">
        <f>F13+F36+F52+F57+F67+F72+F45+F79</f>
        <v>4448024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2" customFormat="1" ht="15.75" outlineLevel="5">
      <c r="A87" s="10"/>
      <c r="B87" s="10"/>
      <c r="C87" s="10"/>
      <c r="D87" s="10"/>
      <c r="E87" s="10"/>
      <c r="F87" s="1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8.75">
      <c r="A88" s="32"/>
      <c r="B88" s="32"/>
      <c r="C88" s="32"/>
      <c r="D88" s="32"/>
      <c r="E88" s="32"/>
      <c r="F88" s="32"/>
      <c r="G88" s="31" t="e">
        <f>#REF!+G71+#REF!+#REF!+#REF!+G57+#REF!+#REF!+G13</f>
        <v>#REF!</v>
      </c>
      <c r="H88" s="31" t="e">
        <f>#REF!+H71+#REF!+#REF!+#REF!+H57+#REF!+#REF!+H13</f>
        <v>#REF!</v>
      </c>
      <c r="I88" s="31" t="e">
        <f>#REF!+I71+#REF!+#REF!+#REF!+I57+#REF!+#REF!+I13</f>
        <v>#REF!</v>
      </c>
      <c r="J88" s="31" t="e">
        <f>#REF!+J71+#REF!+#REF!+#REF!+J57+#REF!+#REF!+J13</f>
        <v>#REF!</v>
      </c>
      <c r="K88" s="31" t="e">
        <f>#REF!+K71+#REF!+#REF!+#REF!+K57+#REF!+#REF!+K13</f>
        <v>#REF!</v>
      </c>
      <c r="L88" s="31" t="e">
        <f>#REF!+L71+#REF!+#REF!+#REF!+L57+#REF!+#REF!+L13</f>
        <v>#REF!</v>
      </c>
      <c r="M88" s="31" t="e">
        <f>#REF!+M71+#REF!+#REF!+#REF!+M57+#REF!+#REF!+M13</f>
        <v>#REF!</v>
      </c>
      <c r="N88" s="31" t="e">
        <f>#REF!+N71+#REF!+#REF!+#REF!+N57+#REF!+#REF!+N13</f>
        <v>#REF!</v>
      </c>
      <c r="O88" s="31" t="e">
        <f>#REF!+O71+#REF!+#REF!+#REF!+O57+#REF!+#REF!+O13</f>
        <v>#REF!</v>
      </c>
      <c r="P88" s="31" t="e">
        <f>#REF!+P71+#REF!+#REF!+#REF!+P57+#REF!+#REF!+P13</f>
        <v>#REF!</v>
      </c>
      <c r="Q88" s="31" t="e">
        <f>#REF!+Q71+#REF!+#REF!+#REF!+Q57+#REF!+#REF!+Q13</f>
        <v>#REF!</v>
      </c>
      <c r="R88" s="31" t="e">
        <f>#REF!+R71+#REF!+#REF!+#REF!+R57+#REF!+#REF!+R13</f>
        <v>#REF!</v>
      </c>
      <c r="S88" s="31" t="e">
        <f>#REF!+S71+#REF!+#REF!+#REF!+S57+#REF!+#REF!+S13</f>
        <v>#REF!</v>
      </c>
      <c r="T88" s="31" t="e">
        <f>#REF!+T71+#REF!+#REF!+#REF!+T57+#REF!+#REF!+T13</f>
        <v>#REF!</v>
      </c>
      <c r="U88" s="31" t="e">
        <f>#REF!+U71+#REF!+#REF!+#REF!+U57+#REF!+#REF!+U13</f>
        <v>#REF!</v>
      </c>
      <c r="V88" s="31" t="e">
        <f>#REF!+V71+#REF!+#REF!+#REF!+V57+#REF!+#REF!+V13</f>
        <v>#REF!</v>
      </c>
    </row>
    <row r="90" spans="7:22" ht="12.75"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</sheetData>
  <sheetProtection/>
  <mergeCells count="11">
    <mergeCell ref="B7:F7"/>
    <mergeCell ref="B8:F8"/>
    <mergeCell ref="B1:F1"/>
    <mergeCell ref="B2:F2"/>
    <mergeCell ref="B3:F3"/>
    <mergeCell ref="A86:E86"/>
    <mergeCell ref="A11:V11"/>
    <mergeCell ref="A10:V10"/>
    <mergeCell ref="A9:V9"/>
    <mergeCell ref="B5:F5"/>
    <mergeCell ref="B6:F6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2016-08-01T01:22:55Z</dcterms:modified>
  <cp:category/>
  <cp:version/>
  <cp:contentType/>
  <cp:contentStatus/>
</cp:coreProperties>
</file>