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2" windowWidth="10008" windowHeight="5928" activeTab="0"/>
  </bookViews>
  <sheets>
    <sheet name="2021-2022 гг" sheetId="1" r:id="rId1"/>
  </sheets>
  <definedNames>
    <definedName name="_xlnm.Print_Titles" localSheetId="0">'2021-2022 гг'!$8:$8</definedName>
  </definedNames>
  <calcPr fullCalcOnLoad="1"/>
</workbook>
</file>

<file path=xl/sharedStrings.xml><?xml version="1.0" encoding="utf-8"?>
<sst xmlns="http://schemas.openxmlformats.org/spreadsheetml/2006/main" count="323" uniqueCount="104">
  <si>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</si>
  <si>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</si>
  <si>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</si>
  <si>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</si>
  <si>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</si>
  <si>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</si>
  <si>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</si>
  <si>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</si>
  <si>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</si>
  <si>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</si>
  <si>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</si>
  <si>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</si>
  <si>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</si>
  <si>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</si>
  <si>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</si>
  <si>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</si>
  <si>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</si>
  <si>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</si>
  <si>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</si>
  <si>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</si>
  <si>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</si>
  <si>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</si>
  <si>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</si>
  <si>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</si>
  <si>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</si>
  <si>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</si>
  <si>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</si>
  <si>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</si>
  <si>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</si>
  <si>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</si>
  <si>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</si>
  <si>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</si>
  <si>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</si>
  <si>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</si>
  <si>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</si>
  <si>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</si>
  <si>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</si>
  <si>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</si>
  <si>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</si>
  <si>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</si>
  <si>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</si>
  <si>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</si>
  <si>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</si>
  <si>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</si>
  <si>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</si>
  <si>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</si>
  <si>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</si>
  <si>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</si>
  <si>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 xml:space="preserve">к проекту решения муниципального комитета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</si>
  <si>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</si>
  <si>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</si>
  <si>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</si>
  <si>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</si>
  <si>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</si>
  <si>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</si>
  <si>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</si>
  <si>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</si>
  <si>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</si>
  <si>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</si>
  <si>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</si>
  <si>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</si>
  <si>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</si>
  <si>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</si>
  <si>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</si>
  <si>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</si>
  <si>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</si>
  <si>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</si>
  <si>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</si>
  <si>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</si>
  <si>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</si>
  <si>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 xml:space="preserve">Приложение № 8 </t>
  </si>
  <si>
    <t>0900015080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</si>
  <si>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</si>
  <si>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0800015090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</si>
  <si>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</si>
  <si>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</si>
  <si>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</si>
  <si>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</si>
  <si>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</si>
  <si>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</si>
  <si>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</si>
  <si>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</si>
  <si>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</si>
  <si>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0100000000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</si>
  <si>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</si>
  <si>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0100015110</t>
  </si>
  <si>
    <t>2021 год</t>
  </si>
  <si>
    <t xml:space="preserve"> бюджета Григорьевского сельского поселения на плановый период 2021 - 2022 годов по разделам, подразделам, целевым статьям и видам расходов в соответствии с бюджетной классификацией РФ</t>
  </si>
  <si>
    <t>2022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</si>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</sst>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8" fillId="0" borderId="12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3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4" fontId="2" fillId="0" borderId="16" xfId="0" applyNumberFormat="1" applyFont="1" applyFill="1" applyBorder="1" applyAlignment="1">
      <alignment horizontal="center" vertical="center" shrinkToFit="1"/>
    </xf>
    <xf numFmtId="4" fontId="8" fillId="0" borderId="16" xfId="0" applyNumberFormat="1" applyFont="1" applyFill="1" applyBorder="1" applyAlignment="1">
      <alignment horizontal="center" vertical="center" shrinkToFit="1"/>
    </xf>
    <xf numFmtId="4" fontId="3" fillId="0" borderId="15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showGridLines="0" tabSelected="1" zoomScale="85" zoomScaleNormal="85" zoomScalePageLayoutView="0" workbookViewId="0" topLeftCell="A67">
      <selection activeCell="A43" sqref="A43"/>
    </sheetView>
  </sheetViews>
  <sheetFormatPr defaultColWidth="9.125" defaultRowHeight="12.75" outlineLevelRow="6"/>
  <cols>
    <col min="1" max="1" width="67.50390625" style="9" customWidth="1"/>
    <col min="2" max="2" width="8.875" style="9" customWidth="1"/>
    <col min="3" max="3" width="15.625" style="9" customWidth="1"/>
    <col min="4" max="4" width="9.00390625" style="9" customWidth="1"/>
    <col min="5" max="5" width="0" style="9" hidden="1" customWidth="1"/>
    <col min="6" max="7" width="14.125" style="9" customWidth="1"/>
    <col min="8" max="23" width="0" style="9" hidden="1" customWidth="1"/>
    <col min="24" max="16384" width="9.125" style="9" customWidth="1"/>
  </cols>
  <sheetData>
    <row r="1" spans="1:25" ht="20.25" customHeight="1">
      <c r="A1" s="30" t="s">
        <v>45</v>
      </c>
      <c r="B1" s="64" t="s">
        <v>70</v>
      </c>
      <c r="C1" s="64"/>
      <c r="D1" s="64"/>
      <c r="E1" s="64"/>
      <c r="F1" s="64"/>
      <c r="G1" s="64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10"/>
    </row>
    <row r="2" spans="1:25" ht="13.5" customHeight="1">
      <c r="A2" s="30"/>
      <c r="B2" s="64" t="s">
        <v>48</v>
      </c>
      <c r="C2" s="64"/>
      <c r="D2" s="64"/>
      <c r="E2" s="64"/>
      <c r="F2" s="64"/>
      <c r="G2" s="64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0"/>
    </row>
    <row r="3" spans="1:25" ht="13.5" customHeight="1">
      <c r="A3" s="30"/>
      <c r="B3" s="64" t="s">
        <v>46</v>
      </c>
      <c r="C3" s="64"/>
      <c r="D3" s="64"/>
      <c r="E3" s="64"/>
      <c r="F3" s="64"/>
      <c r="G3" s="64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0"/>
    </row>
    <row r="4" spans="1:25" ht="15" customHeight="1">
      <c r="A4" s="30" t="s">
        <v>47</v>
      </c>
      <c r="B4" s="64"/>
      <c r="C4" s="64"/>
      <c r="D4" s="64"/>
      <c r="E4" s="64"/>
      <c r="F4" s="64"/>
      <c r="G4" s="64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10"/>
    </row>
    <row r="5" spans="1:23" ht="30.75" customHeight="1">
      <c r="A5" s="63" t="s">
        <v>18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ht="57" customHeight="1">
      <c r="A6" s="62" t="s">
        <v>87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ht="15">
      <c r="A7" s="60" t="s">
        <v>44</v>
      </c>
      <c r="B7" s="60"/>
      <c r="C7" s="60"/>
      <c r="D7" s="60"/>
      <c r="E7" s="60"/>
      <c r="F7" s="60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ht="27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86</v>
      </c>
      <c r="G8" s="11" t="s">
        <v>88</v>
      </c>
      <c r="H8" s="52" t="s">
        <v>12</v>
      </c>
      <c r="I8" s="11" t="s">
        <v>12</v>
      </c>
      <c r="J8" s="11" t="s">
        <v>12</v>
      </c>
      <c r="K8" s="11" t="s">
        <v>12</v>
      </c>
      <c r="L8" s="11" t="s">
        <v>12</v>
      </c>
      <c r="M8" s="11" t="s">
        <v>12</v>
      </c>
      <c r="N8" s="11" t="s">
        <v>12</v>
      </c>
      <c r="O8" s="11" t="s">
        <v>12</v>
      </c>
      <c r="P8" s="11" t="s">
        <v>12</v>
      </c>
      <c r="Q8" s="11" t="s">
        <v>12</v>
      </c>
      <c r="R8" s="11" t="s">
        <v>12</v>
      </c>
      <c r="S8" s="11" t="s">
        <v>12</v>
      </c>
      <c r="T8" s="11" t="s">
        <v>12</v>
      </c>
      <c r="U8" s="11" t="s">
        <v>12</v>
      </c>
      <c r="V8" s="11" t="s">
        <v>12</v>
      </c>
      <c r="W8" s="11" t="s">
        <v>12</v>
      </c>
    </row>
    <row r="9" spans="1:23" ht="18.75" customHeight="1" outlineLevel="2">
      <c r="A9" s="41" t="s">
        <v>22</v>
      </c>
      <c r="B9" s="42" t="s">
        <v>21</v>
      </c>
      <c r="C9" s="42" t="s">
        <v>49</v>
      </c>
      <c r="D9" s="42" t="s">
        <v>5</v>
      </c>
      <c r="E9" s="42"/>
      <c r="F9" s="43">
        <f>F10+F16+F26</f>
        <v>2808878</v>
      </c>
      <c r="G9" s="43">
        <f>G10+G16+G26</f>
        <v>2536278</v>
      </c>
      <c r="H9" s="53" t="e">
        <f>H10+#REF!+H16+#REF!+#REF!+#REF!+H26+#REF!+#REF!</f>
        <v>#REF!</v>
      </c>
      <c r="I9" s="12" t="e">
        <f>I10+#REF!+I16+#REF!+#REF!+#REF!+I26+#REF!+#REF!</f>
        <v>#REF!</v>
      </c>
      <c r="J9" s="12" t="e">
        <f>J10+#REF!+J16+#REF!+#REF!+#REF!+J26+#REF!+#REF!</f>
        <v>#REF!</v>
      </c>
      <c r="K9" s="12" t="e">
        <f>K10+#REF!+K16+#REF!+#REF!+#REF!+K26+#REF!+#REF!</f>
        <v>#REF!</v>
      </c>
      <c r="L9" s="12" t="e">
        <f>L10+#REF!+L16+#REF!+#REF!+#REF!+L26+#REF!+#REF!</f>
        <v>#REF!</v>
      </c>
      <c r="M9" s="12" t="e">
        <f>M10+#REF!+M16+#REF!+#REF!+#REF!+M26+#REF!+#REF!</f>
        <v>#REF!</v>
      </c>
      <c r="N9" s="12" t="e">
        <f>N10+#REF!+N16+#REF!+#REF!+#REF!+N26+#REF!+#REF!</f>
        <v>#REF!</v>
      </c>
      <c r="O9" s="12" t="e">
        <f>O10+#REF!+O16+#REF!+#REF!+#REF!+O26+#REF!+#REF!</f>
        <v>#REF!</v>
      </c>
      <c r="P9" s="12" t="e">
        <f>P10+#REF!+P16+#REF!+#REF!+#REF!+P26+#REF!+#REF!</f>
        <v>#REF!</v>
      </c>
      <c r="Q9" s="12" t="e">
        <f>Q10+#REF!+Q16+#REF!+#REF!+#REF!+Q26+#REF!+#REF!</f>
        <v>#REF!</v>
      </c>
      <c r="R9" s="12" t="e">
        <f>R10+#REF!+R16+#REF!+#REF!+#REF!+R26+#REF!+#REF!</f>
        <v>#REF!</v>
      </c>
      <c r="S9" s="12" t="e">
        <f>S10+#REF!+S16+#REF!+#REF!+#REF!+S26+#REF!+#REF!</f>
        <v>#REF!</v>
      </c>
      <c r="T9" s="12" t="e">
        <f>T10+#REF!+T16+#REF!+#REF!+#REF!+T26+#REF!+#REF!</f>
        <v>#REF!</v>
      </c>
      <c r="U9" s="12" t="e">
        <f>U10+#REF!+U16+#REF!+#REF!+#REF!+U26+#REF!+#REF!</f>
        <v>#REF!</v>
      </c>
      <c r="V9" s="12" t="e">
        <f>V10+#REF!+V16+#REF!+#REF!+#REF!+V26+#REF!+#REF!</f>
        <v>#REF!</v>
      </c>
      <c r="W9" s="12" t="e">
        <f>W10+#REF!+W16+#REF!+#REF!+#REF!+W26+#REF!+#REF!</f>
        <v>#REF!</v>
      </c>
    </row>
    <row r="10" spans="1:23" s="16" customFormat="1" ht="33" customHeight="1" outlineLevel="3">
      <c r="A10" s="13" t="s">
        <v>13</v>
      </c>
      <c r="B10" s="14" t="s">
        <v>6</v>
      </c>
      <c r="C10" s="14" t="s">
        <v>49</v>
      </c>
      <c r="D10" s="14" t="s">
        <v>5</v>
      </c>
      <c r="E10" s="14"/>
      <c r="F10" s="15">
        <f aca="true" t="shared" si="0" ref="F10:G14">F11</f>
        <v>851042</v>
      </c>
      <c r="G10" s="15">
        <f t="shared" si="0"/>
        <v>851042</v>
      </c>
      <c r="H10" s="54" t="e">
        <f aca="true" t="shared" si="1" ref="H10:W10">H11</f>
        <v>#REF!</v>
      </c>
      <c r="I10" s="15" t="e">
        <f t="shared" si="1"/>
        <v>#REF!</v>
      </c>
      <c r="J10" s="15" t="e">
        <f t="shared" si="1"/>
        <v>#REF!</v>
      </c>
      <c r="K10" s="15" t="e">
        <f t="shared" si="1"/>
        <v>#REF!</v>
      </c>
      <c r="L10" s="15" t="e">
        <f t="shared" si="1"/>
        <v>#REF!</v>
      </c>
      <c r="M10" s="15" t="e">
        <f t="shared" si="1"/>
        <v>#REF!</v>
      </c>
      <c r="N10" s="15" t="e">
        <f t="shared" si="1"/>
        <v>#REF!</v>
      </c>
      <c r="O10" s="15" t="e">
        <f t="shared" si="1"/>
        <v>#REF!</v>
      </c>
      <c r="P10" s="15" t="e">
        <f t="shared" si="1"/>
        <v>#REF!</v>
      </c>
      <c r="Q10" s="15" t="e">
        <f t="shared" si="1"/>
        <v>#REF!</v>
      </c>
      <c r="R10" s="15" t="e">
        <f t="shared" si="1"/>
        <v>#REF!</v>
      </c>
      <c r="S10" s="15" t="e">
        <f t="shared" si="1"/>
        <v>#REF!</v>
      </c>
      <c r="T10" s="15" t="e">
        <f t="shared" si="1"/>
        <v>#REF!</v>
      </c>
      <c r="U10" s="15" t="e">
        <f t="shared" si="1"/>
        <v>#REF!</v>
      </c>
      <c r="V10" s="15" t="e">
        <f t="shared" si="1"/>
        <v>#REF!</v>
      </c>
      <c r="W10" s="15" t="e">
        <f t="shared" si="1"/>
        <v>#REF!</v>
      </c>
    </row>
    <row r="11" spans="1:23" ht="34.5" customHeight="1" outlineLevel="3">
      <c r="A11" s="17" t="s">
        <v>50</v>
      </c>
      <c r="B11" s="8" t="s">
        <v>6</v>
      </c>
      <c r="C11" s="8" t="s">
        <v>51</v>
      </c>
      <c r="D11" s="8" t="s">
        <v>5</v>
      </c>
      <c r="E11" s="8"/>
      <c r="F11" s="20">
        <f t="shared" si="0"/>
        <v>851042</v>
      </c>
      <c r="G11" s="20">
        <f t="shared" si="0"/>
        <v>851042</v>
      </c>
      <c r="H11" s="55" t="e">
        <f aca="true" t="shared" si="2" ref="H11:W11">H13</f>
        <v>#REF!</v>
      </c>
      <c r="I11" s="18" t="e">
        <f t="shared" si="2"/>
        <v>#REF!</v>
      </c>
      <c r="J11" s="18" t="e">
        <f t="shared" si="2"/>
        <v>#REF!</v>
      </c>
      <c r="K11" s="18" t="e">
        <f t="shared" si="2"/>
        <v>#REF!</v>
      </c>
      <c r="L11" s="18" t="e">
        <f t="shared" si="2"/>
        <v>#REF!</v>
      </c>
      <c r="M11" s="18" t="e">
        <f t="shared" si="2"/>
        <v>#REF!</v>
      </c>
      <c r="N11" s="18" t="e">
        <f t="shared" si="2"/>
        <v>#REF!</v>
      </c>
      <c r="O11" s="18" t="e">
        <f t="shared" si="2"/>
        <v>#REF!</v>
      </c>
      <c r="P11" s="18" t="e">
        <f t="shared" si="2"/>
        <v>#REF!</v>
      </c>
      <c r="Q11" s="18" t="e">
        <f t="shared" si="2"/>
        <v>#REF!</v>
      </c>
      <c r="R11" s="18" t="e">
        <f t="shared" si="2"/>
        <v>#REF!</v>
      </c>
      <c r="S11" s="18" t="e">
        <f t="shared" si="2"/>
        <v>#REF!</v>
      </c>
      <c r="T11" s="18" t="e">
        <f t="shared" si="2"/>
        <v>#REF!</v>
      </c>
      <c r="U11" s="18" t="e">
        <f t="shared" si="2"/>
        <v>#REF!</v>
      </c>
      <c r="V11" s="18" t="e">
        <f t="shared" si="2"/>
        <v>#REF!</v>
      </c>
      <c r="W11" s="18" t="e">
        <f t="shared" si="2"/>
        <v>#REF!</v>
      </c>
    </row>
    <row r="12" spans="1:23" ht="35.25" customHeight="1" outlineLevel="3">
      <c r="A12" s="17" t="s">
        <v>53</v>
      </c>
      <c r="B12" s="8" t="s">
        <v>6</v>
      </c>
      <c r="C12" s="8" t="s">
        <v>52</v>
      </c>
      <c r="D12" s="8" t="s">
        <v>5</v>
      </c>
      <c r="E12" s="8"/>
      <c r="F12" s="20">
        <f t="shared" si="0"/>
        <v>851042</v>
      </c>
      <c r="G12" s="20">
        <f t="shared" si="0"/>
        <v>851042</v>
      </c>
      <c r="H12" s="5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8.75" customHeight="1" outlineLevel="4">
      <c r="A13" s="19" t="s">
        <v>39</v>
      </c>
      <c r="B13" s="8" t="s">
        <v>6</v>
      </c>
      <c r="C13" s="8" t="s">
        <v>54</v>
      </c>
      <c r="D13" s="8" t="s">
        <v>5</v>
      </c>
      <c r="E13" s="8"/>
      <c r="F13" s="20">
        <f t="shared" si="0"/>
        <v>851042</v>
      </c>
      <c r="G13" s="20">
        <f t="shared" si="0"/>
        <v>851042</v>
      </c>
      <c r="H13" s="26" t="e">
        <f>#REF!</f>
        <v>#REF!</v>
      </c>
      <c r="I13" s="20" t="e">
        <f>#REF!</f>
        <v>#REF!</v>
      </c>
      <c r="J13" s="20" t="e">
        <f>#REF!</f>
        <v>#REF!</v>
      </c>
      <c r="K13" s="20" t="e">
        <f>#REF!</f>
        <v>#REF!</v>
      </c>
      <c r="L13" s="20" t="e">
        <f>#REF!</f>
        <v>#REF!</v>
      </c>
      <c r="M13" s="20" t="e">
        <f>#REF!</f>
        <v>#REF!</v>
      </c>
      <c r="N13" s="20" t="e">
        <f>#REF!</f>
        <v>#REF!</v>
      </c>
      <c r="O13" s="20" t="e">
        <f>#REF!</f>
        <v>#REF!</v>
      </c>
      <c r="P13" s="20" t="e">
        <f>#REF!</f>
        <v>#REF!</v>
      </c>
      <c r="Q13" s="20" t="e">
        <f>#REF!</f>
        <v>#REF!</v>
      </c>
      <c r="R13" s="20" t="e">
        <f>#REF!</f>
        <v>#REF!</v>
      </c>
      <c r="S13" s="20" t="e">
        <f>#REF!</f>
        <v>#REF!</v>
      </c>
      <c r="T13" s="20" t="e">
        <f>#REF!</f>
        <v>#REF!</v>
      </c>
      <c r="U13" s="20" t="e">
        <f>#REF!</f>
        <v>#REF!</v>
      </c>
      <c r="V13" s="20" t="e">
        <f>#REF!</f>
        <v>#REF!</v>
      </c>
      <c r="W13" s="20" t="e">
        <f>#REF!</f>
        <v>#REF!</v>
      </c>
    </row>
    <row r="14" spans="1:23" ht="74.25" customHeight="1" outlineLevel="4">
      <c r="A14" s="19" t="s">
        <v>57</v>
      </c>
      <c r="B14" s="8" t="s">
        <v>6</v>
      </c>
      <c r="C14" s="8" t="s">
        <v>54</v>
      </c>
      <c r="D14" s="8" t="s">
        <v>58</v>
      </c>
      <c r="E14" s="8"/>
      <c r="F14" s="20">
        <f t="shared" si="0"/>
        <v>851042</v>
      </c>
      <c r="G14" s="20">
        <f t="shared" si="0"/>
        <v>851042</v>
      </c>
      <c r="H14" s="2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35" customFormat="1" ht="36.75" customHeight="1" outlineLevel="4">
      <c r="A15" s="31" t="s">
        <v>55</v>
      </c>
      <c r="B15" s="32" t="s">
        <v>6</v>
      </c>
      <c r="C15" s="32" t="s">
        <v>54</v>
      </c>
      <c r="D15" s="32" t="s">
        <v>31</v>
      </c>
      <c r="E15" s="32"/>
      <c r="F15" s="33">
        <v>851042</v>
      </c>
      <c r="G15" s="33">
        <v>851042</v>
      </c>
      <c r="H15" s="26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s="21" customFormat="1" ht="49.5" customHeight="1" outlineLevel="3">
      <c r="A16" s="19" t="s">
        <v>14</v>
      </c>
      <c r="B16" s="8" t="s">
        <v>7</v>
      </c>
      <c r="C16" s="8" t="s">
        <v>49</v>
      </c>
      <c r="D16" s="8" t="s">
        <v>5</v>
      </c>
      <c r="E16" s="8"/>
      <c r="F16" s="20">
        <f aca="true" t="shared" si="3" ref="F16:G18">F17</f>
        <v>1947836</v>
      </c>
      <c r="G16" s="20">
        <f t="shared" si="3"/>
        <v>1675236</v>
      </c>
      <c r="H16" s="26">
        <f aca="true" t="shared" si="4" ref="H16:W16">H17</f>
        <v>8918.7</v>
      </c>
      <c r="I16" s="20">
        <f t="shared" si="4"/>
        <v>8918.7</v>
      </c>
      <c r="J16" s="20">
        <f t="shared" si="4"/>
        <v>8918.7</v>
      </c>
      <c r="K16" s="20">
        <f t="shared" si="4"/>
        <v>8918.7</v>
      </c>
      <c r="L16" s="20">
        <f t="shared" si="4"/>
        <v>8918.7</v>
      </c>
      <c r="M16" s="20">
        <f t="shared" si="4"/>
        <v>8918.7</v>
      </c>
      <c r="N16" s="20">
        <f t="shared" si="4"/>
        <v>8918.7</v>
      </c>
      <c r="O16" s="20">
        <f t="shared" si="4"/>
        <v>8918.7</v>
      </c>
      <c r="P16" s="20">
        <f t="shared" si="4"/>
        <v>8918.7</v>
      </c>
      <c r="Q16" s="20">
        <f t="shared" si="4"/>
        <v>8918.7</v>
      </c>
      <c r="R16" s="20">
        <f t="shared" si="4"/>
        <v>8918.7</v>
      </c>
      <c r="S16" s="20">
        <f t="shared" si="4"/>
        <v>8918.7</v>
      </c>
      <c r="T16" s="20">
        <f t="shared" si="4"/>
        <v>8918.7</v>
      </c>
      <c r="U16" s="20">
        <f t="shared" si="4"/>
        <v>8918.7</v>
      </c>
      <c r="V16" s="20">
        <f t="shared" si="4"/>
        <v>8918.7</v>
      </c>
      <c r="W16" s="20">
        <f t="shared" si="4"/>
        <v>8918.7</v>
      </c>
    </row>
    <row r="17" spans="1:23" s="21" customFormat="1" ht="33.75" customHeight="1" outlineLevel="3">
      <c r="A17" s="17" t="s">
        <v>50</v>
      </c>
      <c r="B17" s="8" t="s">
        <v>7</v>
      </c>
      <c r="C17" s="8" t="s">
        <v>51</v>
      </c>
      <c r="D17" s="8" t="s">
        <v>5</v>
      </c>
      <c r="E17" s="8"/>
      <c r="F17" s="20">
        <f t="shared" si="3"/>
        <v>1947836</v>
      </c>
      <c r="G17" s="20">
        <f t="shared" si="3"/>
        <v>1675236</v>
      </c>
      <c r="H17" s="55">
        <f aca="true" t="shared" si="5" ref="H17:W17">H19</f>
        <v>8918.7</v>
      </c>
      <c r="I17" s="18">
        <f t="shared" si="5"/>
        <v>8918.7</v>
      </c>
      <c r="J17" s="18">
        <f t="shared" si="5"/>
        <v>8918.7</v>
      </c>
      <c r="K17" s="18">
        <f t="shared" si="5"/>
        <v>8918.7</v>
      </c>
      <c r="L17" s="18">
        <f t="shared" si="5"/>
        <v>8918.7</v>
      </c>
      <c r="M17" s="18">
        <f t="shared" si="5"/>
        <v>8918.7</v>
      </c>
      <c r="N17" s="18">
        <f t="shared" si="5"/>
        <v>8918.7</v>
      </c>
      <c r="O17" s="18">
        <f t="shared" si="5"/>
        <v>8918.7</v>
      </c>
      <c r="P17" s="18">
        <f t="shared" si="5"/>
        <v>8918.7</v>
      </c>
      <c r="Q17" s="18">
        <f t="shared" si="5"/>
        <v>8918.7</v>
      </c>
      <c r="R17" s="18">
        <f t="shared" si="5"/>
        <v>8918.7</v>
      </c>
      <c r="S17" s="18">
        <f t="shared" si="5"/>
        <v>8918.7</v>
      </c>
      <c r="T17" s="18">
        <f t="shared" si="5"/>
        <v>8918.7</v>
      </c>
      <c r="U17" s="18">
        <f t="shared" si="5"/>
        <v>8918.7</v>
      </c>
      <c r="V17" s="18">
        <f t="shared" si="5"/>
        <v>8918.7</v>
      </c>
      <c r="W17" s="18">
        <f t="shared" si="5"/>
        <v>8918.7</v>
      </c>
    </row>
    <row r="18" spans="1:23" s="21" customFormat="1" ht="37.5" customHeight="1" outlineLevel="3">
      <c r="A18" s="17" t="s">
        <v>53</v>
      </c>
      <c r="B18" s="8" t="s">
        <v>7</v>
      </c>
      <c r="C18" s="8" t="s">
        <v>52</v>
      </c>
      <c r="D18" s="8" t="s">
        <v>5</v>
      </c>
      <c r="E18" s="8"/>
      <c r="F18" s="20">
        <f t="shared" si="3"/>
        <v>1947836</v>
      </c>
      <c r="G18" s="20">
        <f t="shared" si="3"/>
        <v>1675236</v>
      </c>
      <c r="H18" s="5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21" customFormat="1" ht="46.5" outlineLevel="4">
      <c r="A19" s="13" t="s">
        <v>42</v>
      </c>
      <c r="B19" s="8" t="s">
        <v>7</v>
      </c>
      <c r="C19" s="8" t="s">
        <v>56</v>
      </c>
      <c r="D19" s="8" t="s">
        <v>5</v>
      </c>
      <c r="E19" s="8"/>
      <c r="F19" s="20">
        <f>F20+F22+F24</f>
        <v>1947836</v>
      </c>
      <c r="G19" s="20">
        <f>G20+G22+G24</f>
        <v>1675236</v>
      </c>
      <c r="H19" s="26">
        <f aca="true" t="shared" si="6" ref="H19:W19">H21</f>
        <v>8918.7</v>
      </c>
      <c r="I19" s="20">
        <f t="shared" si="6"/>
        <v>8918.7</v>
      </c>
      <c r="J19" s="20">
        <f t="shared" si="6"/>
        <v>8918.7</v>
      </c>
      <c r="K19" s="20">
        <f t="shared" si="6"/>
        <v>8918.7</v>
      </c>
      <c r="L19" s="20">
        <f t="shared" si="6"/>
        <v>8918.7</v>
      </c>
      <c r="M19" s="20">
        <f t="shared" si="6"/>
        <v>8918.7</v>
      </c>
      <c r="N19" s="20">
        <f t="shared" si="6"/>
        <v>8918.7</v>
      </c>
      <c r="O19" s="20">
        <f t="shared" si="6"/>
        <v>8918.7</v>
      </c>
      <c r="P19" s="20">
        <f t="shared" si="6"/>
        <v>8918.7</v>
      </c>
      <c r="Q19" s="20">
        <f t="shared" si="6"/>
        <v>8918.7</v>
      </c>
      <c r="R19" s="20">
        <f t="shared" si="6"/>
        <v>8918.7</v>
      </c>
      <c r="S19" s="20">
        <f t="shared" si="6"/>
        <v>8918.7</v>
      </c>
      <c r="T19" s="20">
        <f t="shared" si="6"/>
        <v>8918.7</v>
      </c>
      <c r="U19" s="20">
        <f t="shared" si="6"/>
        <v>8918.7</v>
      </c>
      <c r="V19" s="20">
        <f t="shared" si="6"/>
        <v>8918.7</v>
      </c>
      <c r="W19" s="20">
        <f t="shared" si="6"/>
        <v>8918.7</v>
      </c>
    </row>
    <row r="20" spans="1:23" s="21" customFormat="1" ht="62.25" outlineLevel="4">
      <c r="A20" s="19" t="s">
        <v>57</v>
      </c>
      <c r="B20" s="8" t="s">
        <v>7</v>
      </c>
      <c r="C20" s="8" t="s">
        <v>56</v>
      </c>
      <c r="D20" s="8" t="s">
        <v>58</v>
      </c>
      <c r="E20" s="8"/>
      <c r="F20" s="20">
        <f>F21</f>
        <v>1356620</v>
      </c>
      <c r="G20" s="20">
        <f>G21</f>
        <v>1356620</v>
      </c>
      <c r="H20" s="26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s="34" customFormat="1" ht="37.5" customHeight="1" outlineLevel="5">
      <c r="A21" s="31" t="s">
        <v>55</v>
      </c>
      <c r="B21" s="32" t="s">
        <v>7</v>
      </c>
      <c r="C21" s="32" t="s">
        <v>56</v>
      </c>
      <c r="D21" s="32" t="s">
        <v>31</v>
      </c>
      <c r="E21" s="32"/>
      <c r="F21" s="33">
        <f>1041951+314669</f>
        <v>1356620</v>
      </c>
      <c r="G21" s="33">
        <f>1041951+314669</f>
        <v>1356620</v>
      </c>
      <c r="H21" s="26">
        <v>8918.7</v>
      </c>
      <c r="I21" s="20">
        <v>8918.7</v>
      </c>
      <c r="J21" s="20">
        <v>8918.7</v>
      </c>
      <c r="K21" s="20">
        <v>8918.7</v>
      </c>
      <c r="L21" s="20">
        <v>8918.7</v>
      </c>
      <c r="M21" s="20">
        <v>8918.7</v>
      </c>
      <c r="N21" s="20">
        <v>8918.7</v>
      </c>
      <c r="O21" s="20">
        <v>8918.7</v>
      </c>
      <c r="P21" s="20">
        <v>8918.7</v>
      </c>
      <c r="Q21" s="20">
        <v>8918.7</v>
      </c>
      <c r="R21" s="20">
        <v>8918.7</v>
      </c>
      <c r="S21" s="20">
        <v>8918.7</v>
      </c>
      <c r="T21" s="20">
        <v>8918.7</v>
      </c>
      <c r="U21" s="20">
        <v>8918.7</v>
      </c>
      <c r="V21" s="20">
        <v>8918.7</v>
      </c>
      <c r="W21" s="20">
        <v>8918.7</v>
      </c>
    </row>
    <row r="22" spans="1:23" s="21" customFormat="1" ht="30.75" outlineLevel="5">
      <c r="A22" s="19" t="s">
        <v>59</v>
      </c>
      <c r="B22" s="8" t="s">
        <v>7</v>
      </c>
      <c r="C22" s="8" t="s">
        <v>56</v>
      </c>
      <c r="D22" s="8" t="s">
        <v>60</v>
      </c>
      <c r="E22" s="8"/>
      <c r="F22" s="20">
        <f>F23</f>
        <v>588600</v>
      </c>
      <c r="G22" s="20">
        <f>G23</f>
        <v>316000</v>
      </c>
      <c r="H22" s="26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s="21" customFormat="1" ht="30.75" outlineLevel="5">
      <c r="A23" s="51" t="s">
        <v>61</v>
      </c>
      <c r="B23" s="32" t="s">
        <v>7</v>
      </c>
      <c r="C23" s="32" t="s">
        <v>56</v>
      </c>
      <c r="D23" s="32" t="s">
        <v>32</v>
      </c>
      <c r="E23" s="32"/>
      <c r="F23" s="33">
        <v>588600</v>
      </c>
      <c r="G23" s="33">
        <v>316000</v>
      </c>
      <c r="H23" s="3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s="21" customFormat="1" ht="15" outlineLevel="5">
      <c r="A24" s="17" t="s">
        <v>62</v>
      </c>
      <c r="B24" s="8" t="s">
        <v>7</v>
      </c>
      <c r="C24" s="8" t="s">
        <v>56</v>
      </c>
      <c r="D24" s="8" t="s">
        <v>63</v>
      </c>
      <c r="E24" s="8"/>
      <c r="F24" s="20">
        <f>F25</f>
        <v>2616</v>
      </c>
      <c r="G24" s="20">
        <f>G25</f>
        <v>2616</v>
      </c>
      <c r="H24" s="26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s="21" customFormat="1" ht="15" outlineLevel="5">
      <c r="A25" s="51" t="s">
        <v>33</v>
      </c>
      <c r="B25" s="32" t="s">
        <v>7</v>
      </c>
      <c r="C25" s="32" t="s">
        <v>56</v>
      </c>
      <c r="D25" s="32" t="s">
        <v>34</v>
      </c>
      <c r="E25" s="32"/>
      <c r="F25" s="33">
        <f>600+2016</f>
        <v>2616</v>
      </c>
      <c r="G25" s="33">
        <f>600+2016</f>
        <v>2616</v>
      </c>
      <c r="H25" s="3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s="21" customFormat="1" ht="15" outlineLevel="3">
      <c r="A26" s="19" t="s">
        <v>15</v>
      </c>
      <c r="B26" s="8" t="s">
        <v>8</v>
      </c>
      <c r="C26" s="8" t="s">
        <v>49</v>
      </c>
      <c r="D26" s="8" t="s">
        <v>5</v>
      </c>
      <c r="E26" s="8"/>
      <c r="F26" s="20">
        <f aca="true" t="shared" si="7" ref="F26:G28">F27</f>
        <v>10000</v>
      </c>
      <c r="G26" s="20">
        <f t="shared" si="7"/>
        <v>10000</v>
      </c>
      <c r="H26" s="26" t="e">
        <f>#REF!</f>
        <v>#REF!</v>
      </c>
      <c r="I26" s="20" t="e">
        <f>#REF!</f>
        <v>#REF!</v>
      </c>
      <c r="J26" s="20" t="e">
        <f>#REF!</f>
        <v>#REF!</v>
      </c>
      <c r="K26" s="20" t="e">
        <f>#REF!</f>
        <v>#REF!</v>
      </c>
      <c r="L26" s="20" t="e">
        <f>#REF!</f>
        <v>#REF!</v>
      </c>
      <c r="M26" s="20" t="e">
        <f>#REF!</f>
        <v>#REF!</v>
      </c>
      <c r="N26" s="20" t="e">
        <f>#REF!</f>
        <v>#REF!</v>
      </c>
      <c r="O26" s="20" t="e">
        <f>#REF!</f>
        <v>#REF!</v>
      </c>
      <c r="P26" s="20" t="e">
        <f>#REF!</f>
        <v>#REF!</v>
      </c>
      <c r="Q26" s="20" t="e">
        <f>#REF!</f>
        <v>#REF!</v>
      </c>
      <c r="R26" s="20" t="e">
        <f>#REF!</f>
        <v>#REF!</v>
      </c>
      <c r="S26" s="20" t="e">
        <f>#REF!</f>
        <v>#REF!</v>
      </c>
      <c r="T26" s="20" t="e">
        <f>#REF!</f>
        <v>#REF!</v>
      </c>
      <c r="U26" s="20" t="e">
        <f>#REF!</f>
        <v>#REF!</v>
      </c>
      <c r="V26" s="20" t="e">
        <f>#REF!</f>
        <v>#REF!</v>
      </c>
      <c r="W26" s="20" t="e">
        <f>#REF!</f>
        <v>#REF!</v>
      </c>
    </row>
    <row r="27" spans="1:23" s="21" customFormat="1" ht="30.75" outlineLevel="3">
      <c r="A27" s="17" t="s">
        <v>50</v>
      </c>
      <c r="B27" s="8" t="s">
        <v>8</v>
      </c>
      <c r="C27" s="8" t="s">
        <v>51</v>
      </c>
      <c r="D27" s="8" t="s">
        <v>5</v>
      </c>
      <c r="E27" s="8"/>
      <c r="F27" s="20">
        <f t="shared" si="7"/>
        <v>10000</v>
      </c>
      <c r="G27" s="20">
        <f t="shared" si="7"/>
        <v>10000</v>
      </c>
      <c r="H27" s="5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s="21" customFormat="1" ht="30.75" outlineLevel="3">
      <c r="A28" s="17" t="s">
        <v>53</v>
      </c>
      <c r="B28" s="8" t="s">
        <v>8</v>
      </c>
      <c r="C28" s="8" t="s">
        <v>52</v>
      </c>
      <c r="D28" s="8" t="s">
        <v>5</v>
      </c>
      <c r="E28" s="8"/>
      <c r="F28" s="20">
        <f t="shared" si="7"/>
        <v>10000</v>
      </c>
      <c r="G28" s="20">
        <f t="shared" si="7"/>
        <v>10000</v>
      </c>
      <c r="H28" s="5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s="21" customFormat="1" ht="30.75" outlineLevel="4">
      <c r="A29" s="19" t="s">
        <v>41</v>
      </c>
      <c r="B29" s="8" t="s">
        <v>8</v>
      </c>
      <c r="C29" s="8" t="s">
        <v>64</v>
      </c>
      <c r="D29" s="8" t="s">
        <v>5</v>
      </c>
      <c r="E29" s="8"/>
      <c r="F29" s="20">
        <f>F31</f>
        <v>10000</v>
      </c>
      <c r="G29" s="20">
        <f>G31</f>
        <v>10000</v>
      </c>
      <c r="H29" s="26">
        <f aca="true" t="shared" si="8" ref="H29:W29">H31</f>
        <v>0</v>
      </c>
      <c r="I29" s="20">
        <f t="shared" si="8"/>
        <v>0</v>
      </c>
      <c r="J29" s="20">
        <f t="shared" si="8"/>
        <v>0</v>
      </c>
      <c r="K29" s="20">
        <f t="shared" si="8"/>
        <v>0</v>
      </c>
      <c r="L29" s="20">
        <f t="shared" si="8"/>
        <v>0</v>
      </c>
      <c r="M29" s="20">
        <f t="shared" si="8"/>
        <v>0</v>
      </c>
      <c r="N29" s="20">
        <f t="shared" si="8"/>
        <v>0</v>
      </c>
      <c r="O29" s="20">
        <f t="shared" si="8"/>
        <v>0</v>
      </c>
      <c r="P29" s="20">
        <f t="shared" si="8"/>
        <v>0</v>
      </c>
      <c r="Q29" s="20">
        <f t="shared" si="8"/>
        <v>0</v>
      </c>
      <c r="R29" s="20">
        <f t="shared" si="8"/>
        <v>0</v>
      </c>
      <c r="S29" s="20">
        <f t="shared" si="8"/>
        <v>0</v>
      </c>
      <c r="T29" s="20">
        <f t="shared" si="8"/>
        <v>0</v>
      </c>
      <c r="U29" s="20">
        <f t="shared" si="8"/>
        <v>0</v>
      </c>
      <c r="V29" s="20">
        <f t="shared" si="8"/>
        <v>0</v>
      </c>
      <c r="W29" s="20">
        <f t="shared" si="8"/>
        <v>0</v>
      </c>
    </row>
    <row r="30" spans="1:23" s="21" customFormat="1" ht="15" outlineLevel="4">
      <c r="A30" s="17" t="s">
        <v>62</v>
      </c>
      <c r="B30" s="8" t="s">
        <v>8</v>
      </c>
      <c r="C30" s="8" t="s">
        <v>64</v>
      </c>
      <c r="D30" s="8" t="s">
        <v>63</v>
      </c>
      <c r="E30" s="8"/>
      <c r="F30" s="20">
        <f>F31</f>
        <v>10000</v>
      </c>
      <c r="G30" s="20">
        <f>G31</f>
        <v>10000</v>
      </c>
      <c r="H30" s="2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s="21" customFormat="1" ht="15" outlineLevel="5">
      <c r="A31" s="51" t="s">
        <v>36</v>
      </c>
      <c r="B31" s="32" t="s">
        <v>8</v>
      </c>
      <c r="C31" s="32" t="s">
        <v>64</v>
      </c>
      <c r="D31" s="32" t="s">
        <v>35</v>
      </c>
      <c r="E31" s="32"/>
      <c r="F31" s="33">
        <v>10000</v>
      </c>
      <c r="G31" s="33">
        <v>10000</v>
      </c>
      <c r="H31" s="3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s="21" customFormat="1" ht="15" outlineLevel="6">
      <c r="A32" s="44" t="s">
        <v>37</v>
      </c>
      <c r="B32" s="45" t="s">
        <v>38</v>
      </c>
      <c r="C32" s="45" t="s">
        <v>49</v>
      </c>
      <c r="D32" s="45" t="s">
        <v>5</v>
      </c>
      <c r="E32" s="45"/>
      <c r="F32" s="46">
        <f aca="true" t="shared" si="9" ref="F32:G37">F33</f>
        <v>284630</v>
      </c>
      <c r="G32" s="46">
        <f t="shared" si="9"/>
        <v>284630</v>
      </c>
      <c r="H32" s="47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6" ht="15" outlineLevel="6">
      <c r="A33" s="19" t="s">
        <v>29</v>
      </c>
      <c r="B33" s="8" t="s">
        <v>30</v>
      </c>
      <c r="C33" s="8" t="s">
        <v>49</v>
      </c>
      <c r="D33" s="8" t="s">
        <v>5</v>
      </c>
      <c r="E33" s="8" t="s">
        <v>5</v>
      </c>
      <c r="F33" s="20">
        <f t="shared" si="9"/>
        <v>284630</v>
      </c>
      <c r="G33" s="20">
        <f t="shared" si="9"/>
        <v>284630</v>
      </c>
      <c r="H33" s="48" t="e">
        <f>#REF!</f>
        <v>#REF!</v>
      </c>
      <c r="I33" s="23" t="e">
        <f>#REF!</f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3" t="e">
        <f>#REF!</f>
        <v>#REF!</v>
      </c>
      <c r="P33" s="23" t="e">
        <f>#REF!</f>
        <v>#REF!</v>
      </c>
      <c r="Q33" s="23" t="e">
        <f>#REF!</f>
        <v>#REF!</v>
      </c>
      <c r="R33" s="23" t="e">
        <f>#REF!</f>
        <v>#REF!</v>
      </c>
      <c r="S33" s="23" t="e">
        <f>#REF!</f>
        <v>#REF!</v>
      </c>
      <c r="T33" s="23" t="e">
        <f>#REF!</f>
        <v>#REF!</v>
      </c>
      <c r="U33" s="23" t="e">
        <f>#REF!</f>
        <v>#REF!</v>
      </c>
      <c r="V33" s="23" t="e">
        <f>#REF!</f>
        <v>#REF!</v>
      </c>
      <c r="W33" s="22" t="e">
        <f>#REF!</f>
        <v>#REF!</v>
      </c>
      <c r="X33" s="7"/>
      <c r="Y33" s="2"/>
      <c r="Z33" s="3"/>
    </row>
    <row r="34" spans="1:26" ht="30.75" outlineLevel="6">
      <c r="A34" s="17" t="s">
        <v>50</v>
      </c>
      <c r="B34" s="8" t="s">
        <v>30</v>
      </c>
      <c r="C34" s="8" t="s">
        <v>51</v>
      </c>
      <c r="D34" s="8" t="s">
        <v>5</v>
      </c>
      <c r="E34" s="8"/>
      <c r="F34" s="20">
        <f t="shared" si="9"/>
        <v>284630</v>
      </c>
      <c r="G34" s="20">
        <f t="shared" si="9"/>
        <v>284630</v>
      </c>
      <c r="H34" s="49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4"/>
      <c r="Y34" s="5"/>
      <c r="Z34" s="3"/>
    </row>
    <row r="35" spans="1:26" ht="30.75" outlineLevel="6">
      <c r="A35" s="17" t="s">
        <v>53</v>
      </c>
      <c r="B35" s="8" t="s">
        <v>30</v>
      </c>
      <c r="C35" s="8" t="s">
        <v>52</v>
      </c>
      <c r="D35" s="8" t="s">
        <v>5</v>
      </c>
      <c r="E35" s="8"/>
      <c r="F35" s="20">
        <f t="shared" si="9"/>
        <v>284630</v>
      </c>
      <c r="G35" s="20">
        <f t="shared" si="9"/>
        <v>284630</v>
      </c>
      <c r="H35" s="49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4"/>
      <c r="Y35" s="5"/>
      <c r="Z35" s="3"/>
    </row>
    <row r="36" spans="1:26" ht="30.75" outlineLevel="6">
      <c r="A36" s="19" t="s">
        <v>17</v>
      </c>
      <c r="B36" s="8" t="s">
        <v>30</v>
      </c>
      <c r="C36" s="8" t="s">
        <v>65</v>
      </c>
      <c r="D36" s="8" t="s">
        <v>5</v>
      </c>
      <c r="E36" s="8" t="s">
        <v>5</v>
      </c>
      <c r="F36" s="20">
        <f>F37</f>
        <v>284630</v>
      </c>
      <c r="G36" s="20">
        <f>G37</f>
        <v>284630</v>
      </c>
      <c r="H36" s="48">
        <f>H37</f>
        <v>1397.92</v>
      </c>
      <c r="I36" s="23">
        <f aca="true" t="shared" si="10" ref="I36:W36">I37</f>
        <v>0</v>
      </c>
      <c r="J36" s="23">
        <f t="shared" si="10"/>
        <v>0</v>
      </c>
      <c r="K36" s="23">
        <f t="shared" si="10"/>
        <v>0</v>
      </c>
      <c r="L36" s="23">
        <f t="shared" si="10"/>
        <v>0</v>
      </c>
      <c r="M36" s="23">
        <f t="shared" si="10"/>
        <v>0</v>
      </c>
      <c r="N36" s="23">
        <f t="shared" si="10"/>
        <v>0</v>
      </c>
      <c r="O36" s="23">
        <f t="shared" si="10"/>
        <v>0</v>
      </c>
      <c r="P36" s="23">
        <f t="shared" si="10"/>
        <v>0</v>
      </c>
      <c r="Q36" s="23">
        <f t="shared" si="10"/>
        <v>0</v>
      </c>
      <c r="R36" s="23">
        <f t="shared" si="10"/>
        <v>0</v>
      </c>
      <c r="S36" s="23">
        <f t="shared" si="10"/>
        <v>0</v>
      </c>
      <c r="T36" s="23">
        <f t="shared" si="10"/>
        <v>0</v>
      </c>
      <c r="U36" s="23">
        <f t="shared" si="10"/>
        <v>0</v>
      </c>
      <c r="V36" s="23">
        <f t="shared" si="10"/>
        <v>0</v>
      </c>
      <c r="W36" s="22">
        <f t="shared" si="10"/>
        <v>0</v>
      </c>
      <c r="X36" s="1"/>
      <c r="Y36" s="2"/>
      <c r="Z36" s="3"/>
    </row>
    <row r="37" spans="1:26" ht="21" customHeight="1" outlineLevel="6">
      <c r="A37" s="19" t="s">
        <v>57</v>
      </c>
      <c r="B37" s="8" t="s">
        <v>30</v>
      </c>
      <c r="C37" s="8" t="s">
        <v>65</v>
      </c>
      <c r="D37" s="8" t="s">
        <v>58</v>
      </c>
      <c r="E37" s="8" t="s">
        <v>10</v>
      </c>
      <c r="F37" s="20">
        <f t="shared" si="9"/>
        <v>284630</v>
      </c>
      <c r="G37" s="20">
        <f t="shared" si="9"/>
        <v>284630</v>
      </c>
      <c r="H37" s="48">
        <v>1397.92</v>
      </c>
      <c r="I37" s="26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2"/>
      <c r="X37" s="1"/>
      <c r="Y37" s="6"/>
      <c r="Z37" s="3"/>
    </row>
    <row r="38" spans="1:26" ht="30.75" outlineLevel="6">
      <c r="A38" s="31" t="s">
        <v>55</v>
      </c>
      <c r="B38" s="32" t="s">
        <v>30</v>
      </c>
      <c r="C38" s="32" t="s">
        <v>65</v>
      </c>
      <c r="D38" s="32" t="s">
        <v>31</v>
      </c>
      <c r="E38" s="32"/>
      <c r="F38" s="33">
        <v>284630</v>
      </c>
      <c r="G38" s="33">
        <v>284630</v>
      </c>
      <c r="H38" s="50"/>
      <c r="I38" s="37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6"/>
      <c r="X38" s="38"/>
      <c r="Y38" s="39"/>
      <c r="Z38" s="40"/>
    </row>
    <row r="39" spans="1:25" s="35" customFormat="1" ht="30.75" outlineLevel="6">
      <c r="A39" s="44" t="s">
        <v>89</v>
      </c>
      <c r="B39" s="45" t="s">
        <v>90</v>
      </c>
      <c r="C39" s="45" t="s">
        <v>49</v>
      </c>
      <c r="D39" s="45" t="s">
        <v>5</v>
      </c>
      <c r="E39" s="45"/>
      <c r="F39" s="46">
        <f>F40+F45</f>
        <v>241000</v>
      </c>
      <c r="G39" s="46">
        <f>G40+G45</f>
        <v>297000</v>
      </c>
      <c r="H39" s="26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2"/>
      <c r="W39" s="1"/>
      <c r="X39" s="6"/>
      <c r="Y39" s="3"/>
    </row>
    <row r="40" spans="1:25" ht="15" outlineLevel="6">
      <c r="A40" s="19" t="s">
        <v>91</v>
      </c>
      <c r="B40" s="8" t="s">
        <v>92</v>
      </c>
      <c r="C40" s="8" t="s">
        <v>49</v>
      </c>
      <c r="D40" s="8" t="s">
        <v>5</v>
      </c>
      <c r="E40" s="8"/>
      <c r="F40" s="20">
        <f aca="true" t="shared" si="11" ref="F40:G43">F41</f>
        <v>236000</v>
      </c>
      <c r="G40" s="20">
        <f t="shared" si="11"/>
        <v>292000</v>
      </c>
      <c r="H40" s="3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6"/>
      <c r="W40" s="38"/>
      <c r="X40" s="39"/>
      <c r="Y40" s="40"/>
    </row>
    <row r="41" spans="1:25" ht="32.25" outlineLevel="6">
      <c r="A41" s="29" t="s">
        <v>93</v>
      </c>
      <c r="B41" s="8" t="s">
        <v>92</v>
      </c>
      <c r="C41" s="8" t="s">
        <v>94</v>
      </c>
      <c r="D41" s="8" t="s">
        <v>5</v>
      </c>
      <c r="E41" s="8"/>
      <c r="F41" s="20">
        <f t="shared" si="11"/>
        <v>236000</v>
      </c>
      <c r="G41" s="20">
        <f t="shared" si="11"/>
        <v>292000</v>
      </c>
      <c r="H41" s="3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6"/>
      <c r="W41" s="38"/>
      <c r="X41" s="39"/>
      <c r="Y41" s="40"/>
    </row>
    <row r="42" spans="1:25" ht="47.25" customHeight="1" outlineLevel="6">
      <c r="A42" s="19" t="s">
        <v>103</v>
      </c>
      <c r="B42" s="8" t="s">
        <v>92</v>
      </c>
      <c r="C42" s="8" t="s">
        <v>95</v>
      </c>
      <c r="D42" s="8" t="s">
        <v>5</v>
      </c>
      <c r="E42" s="8"/>
      <c r="F42" s="20">
        <f t="shared" si="11"/>
        <v>236000</v>
      </c>
      <c r="G42" s="20">
        <f t="shared" si="11"/>
        <v>292000</v>
      </c>
      <c r="H42" s="37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6"/>
      <c r="W42" s="38"/>
      <c r="X42" s="39"/>
      <c r="Y42" s="40"/>
    </row>
    <row r="43" spans="1:25" ht="30.75" outlineLevel="6">
      <c r="A43" s="19" t="s">
        <v>59</v>
      </c>
      <c r="B43" s="8" t="s">
        <v>92</v>
      </c>
      <c r="C43" s="8" t="s">
        <v>95</v>
      </c>
      <c r="D43" s="8" t="s">
        <v>60</v>
      </c>
      <c r="E43" s="8"/>
      <c r="F43" s="20">
        <f t="shared" si="11"/>
        <v>236000</v>
      </c>
      <c r="G43" s="20">
        <f t="shared" si="11"/>
        <v>292000</v>
      </c>
      <c r="H43" s="37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6"/>
      <c r="W43" s="38"/>
      <c r="X43" s="39"/>
      <c r="Y43" s="40"/>
    </row>
    <row r="44" spans="1:25" ht="30.75" outlineLevel="6">
      <c r="A44" s="57" t="s">
        <v>61</v>
      </c>
      <c r="B44" s="32" t="s">
        <v>92</v>
      </c>
      <c r="C44" s="32" t="s">
        <v>95</v>
      </c>
      <c r="D44" s="32" t="s">
        <v>32</v>
      </c>
      <c r="E44" s="32"/>
      <c r="F44" s="33">
        <v>236000</v>
      </c>
      <c r="G44" s="33">
        <v>292000</v>
      </c>
      <c r="H44" s="37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6"/>
      <c r="W44" s="38"/>
      <c r="X44" s="39"/>
      <c r="Y44" s="40"/>
    </row>
    <row r="45" spans="1:25" ht="30.75" outlineLevel="6">
      <c r="A45" s="58" t="s">
        <v>96</v>
      </c>
      <c r="B45" s="8" t="s">
        <v>97</v>
      </c>
      <c r="C45" s="8" t="s">
        <v>49</v>
      </c>
      <c r="D45" s="8" t="s">
        <v>5</v>
      </c>
      <c r="E45" s="8"/>
      <c r="F45" s="20">
        <f aca="true" t="shared" si="12" ref="F45:G48">F46</f>
        <v>5000</v>
      </c>
      <c r="G45" s="20">
        <f t="shared" si="12"/>
        <v>5000</v>
      </c>
      <c r="H45" s="37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6"/>
      <c r="W45" s="38"/>
      <c r="X45" s="39"/>
      <c r="Y45" s="40"/>
    </row>
    <row r="46" spans="1:25" ht="48" outlineLevel="6">
      <c r="A46" s="29" t="s">
        <v>98</v>
      </c>
      <c r="B46" s="8" t="s">
        <v>97</v>
      </c>
      <c r="C46" s="8" t="s">
        <v>99</v>
      </c>
      <c r="D46" s="8" t="s">
        <v>5</v>
      </c>
      <c r="E46" s="8"/>
      <c r="F46" s="20">
        <f t="shared" si="12"/>
        <v>5000</v>
      </c>
      <c r="G46" s="20">
        <f t="shared" si="12"/>
        <v>5000</v>
      </c>
      <c r="H46" s="37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6"/>
      <c r="W46" s="38"/>
      <c r="X46" s="39"/>
      <c r="Y46" s="40"/>
    </row>
    <row r="47" spans="1:25" ht="51.75" customHeight="1" outlineLevel="6">
      <c r="A47" s="19" t="s">
        <v>100</v>
      </c>
      <c r="B47" s="8" t="s">
        <v>97</v>
      </c>
      <c r="C47" s="8" t="s">
        <v>101</v>
      </c>
      <c r="D47" s="8" t="s">
        <v>5</v>
      </c>
      <c r="E47" s="8"/>
      <c r="F47" s="20">
        <f t="shared" si="12"/>
        <v>5000</v>
      </c>
      <c r="G47" s="20">
        <f t="shared" si="12"/>
        <v>5000</v>
      </c>
      <c r="H47" s="37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6"/>
      <c r="W47" s="38"/>
      <c r="X47" s="39"/>
      <c r="Y47" s="40"/>
    </row>
    <row r="48" spans="1:25" ht="30.75" outlineLevel="6">
      <c r="A48" s="19" t="s">
        <v>59</v>
      </c>
      <c r="B48" s="8" t="s">
        <v>97</v>
      </c>
      <c r="C48" s="8" t="s">
        <v>102</v>
      </c>
      <c r="D48" s="8" t="s">
        <v>60</v>
      </c>
      <c r="E48" s="8"/>
      <c r="F48" s="20">
        <f t="shared" si="12"/>
        <v>5000</v>
      </c>
      <c r="G48" s="20">
        <f t="shared" si="12"/>
        <v>5000</v>
      </c>
      <c r="H48" s="37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6"/>
      <c r="W48" s="38"/>
      <c r="X48" s="39"/>
      <c r="Y48" s="40"/>
    </row>
    <row r="49" spans="1:25" ht="30.75" outlineLevel="6">
      <c r="A49" s="57" t="s">
        <v>61</v>
      </c>
      <c r="B49" s="32" t="s">
        <v>97</v>
      </c>
      <c r="C49" s="32" t="s">
        <v>102</v>
      </c>
      <c r="D49" s="32" t="s">
        <v>32</v>
      </c>
      <c r="E49" s="32"/>
      <c r="F49" s="33">
        <v>5000</v>
      </c>
      <c r="G49" s="33">
        <v>5000</v>
      </c>
      <c r="H49" s="37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6"/>
      <c r="W49" s="38"/>
      <c r="X49" s="39"/>
      <c r="Y49" s="40"/>
    </row>
    <row r="50" spans="1:26" ht="15" outlineLevel="6">
      <c r="A50" s="44" t="s">
        <v>74</v>
      </c>
      <c r="B50" s="45" t="s">
        <v>75</v>
      </c>
      <c r="C50" s="45" t="s">
        <v>49</v>
      </c>
      <c r="D50" s="45" t="s">
        <v>5</v>
      </c>
      <c r="E50" s="45"/>
      <c r="F50" s="46">
        <f>F51</f>
        <v>2355036</v>
      </c>
      <c r="G50" s="46">
        <f>G51</f>
        <v>0</v>
      </c>
      <c r="H50" s="50"/>
      <c r="I50" s="37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6"/>
      <c r="X50" s="38"/>
      <c r="Y50" s="39"/>
      <c r="Z50" s="40"/>
    </row>
    <row r="51" spans="1:26" ht="15" outlineLevel="6">
      <c r="A51" s="19" t="s">
        <v>76</v>
      </c>
      <c r="B51" s="8" t="s">
        <v>77</v>
      </c>
      <c r="C51" s="8" t="s">
        <v>49</v>
      </c>
      <c r="D51" s="8" t="s">
        <v>5</v>
      </c>
      <c r="E51" s="8"/>
      <c r="F51" s="20">
        <f aca="true" t="shared" si="13" ref="F51:G55">F52</f>
        <v>2355036</v>
      </c>
      <c r="G51" s="20">
        <f t="shared" si="13"/>
        <v>0</v>
      </c>
      <c r="H51" s="50"/>
      <c r="I51" s="37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6"/>
      <c r="X51" s="38"/>
      <c r="Y51" s="39"/>
      <c r="Z51" s="40"/>
    </row>
    <row r="52" spans="1:23" s="21" customFormat="1" ht="30.75" outlineLevel="6">
      <c r="A52" s="17" t="s">
        <v>50</v>
      </c>
      <c r="B52" s="8" t="s">
        <v>77</v>
      </c>
      <c r="C52" s="8" t="s">
        <v>51</v>
      </c>
      <c r="D52" s="8" t="s">
        <v>5</v>
      </c>
      <c r="E52" s="8"/>
      <c r="F52" s="20">
        <f t="shared" si="13"/>
        <v>2355036</v>
      </c>
      <c r="G52" s="20">
        <f t="shared" si="13"/>
        <v>0</v>
      </c>
      <c r="H52" s="55" t="e">
        <f>#REF!</f>
        <v>#REF!</v>
      </c>
      <c r="I52" s="18" t="e">
        <f>#REF!</f>
        <v>#REF!</v>
      </c>
      <c r="J52" s="18" t="e">
        <f>#REF!</f>
        <v>#REF!</v>
      </c>
      <c r="K52" s="18" t="e">
        <f>#REF!</f>
        <v>#REF!</v>
      </c>
      <c r="L52" s="18" t="e">
        <f>#REF!</f>
        <v>#REF!</v>
      </c>
      <c r="M52" s="18" t="e">
        <f>#REF!</f>
        <v>#REF!</v>
      </c>
      <c r="N52" s="18" t="e">
        <f>#REF!</f>
        <v>#REF!</v>
      </c>
      <c r="O52" s="18" t="e">
        <f>#REF!</f>
        <v>#REF!</v>
      </c>
      <c r="P52" s="18" t="e">
        <f>#REF!</f>
        <v>#REF!</v>
      </c>
      <c r="Q52" s="18" t="e">
        <f>#REF!</f>
        <v>#REF!</v>
      </c>
      <c r="R52" s="18" t="e">
        <f>#REF!</f>
        <v>#REF!</v>
      </c>
      <c r="S52" s="18" t="e">
        <f>#REF!</f>
        <v>#REF!</v>
      </c>
      <c r="T52" s="18" t="e">
        <f>#REF!</f>
        <v>#REF!</v>
      </c>
      <c r="U52" s="18" t="e">
        <f>#REF!</f>
        <v>#REF!</v>
      </c>
      <c r="V52" s="18" t="e">
        <f>#REF!</f>
        <v>#REF!</v>
      </c>
      <c r="W52" s="18" t="e">
        <f>#REF!</f>
        <v>#REF!</v>
      </c>
    </row>
    <row r="53" spans="1:23" s="21" customFormat="1" ht="38.25" customHeight="1" outlineLevel="3">
      <c r="A53" s="17" t="s">
        <v>53</v>
      </c>
      <c r="B53" s="8" t="s">
        <v>77</v>
      </c>
      <c r="C53" s="8" t="s">
        <v>52</v>
      </c>
      <c r="D53" s="8" t="s">
        <v>5</v>
      </c>
      <c r="E53" s="8"/>
      <c r="F53" s="20">
        <f t="shared" si="13"/>
        <v>2355036</v>
      </c>
      <c r="G53" s="20">
        <f t="shared" si="13"/>
        <v>0</v>
      </c>
      <c r="H53" s="26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s="21" customFormat="1" ht="53.25" customHeight="1" outlineLevel="4">
      <c r="A54" s="19" t="s">
        <v>78</v>
      </c>
      <c r="B54" s="8" t="s">
        <v>77</v>
      </c>
      <c r="C54" s="8" t="s">
        <v>79</v>
      </c>
      <c r="D54" s="8" t="s">
        <v>5</v>
      </c>
      <c r="E54" s="8"/>
      <c r="F54" s="20">
        <f t="shared" si="13"/>
        <v>2355036</v>
      </c>
      <c r="G54" s="20">
        <f t="shared" si="13"/>
        <v>0</v>
      </c>
      <c r="H54" s="55">
        <f aca="true" t="shared" si="14" ref="H54:W54">H55</f>
        <v>0</v>
      </c>
      <c r="I54" s="18">
        <f t="shared" si="14"/>
        <v>0</v>
      </c>
      <c r="J54" s="18">
        <f t="shared" si="14"/>
        <v>0</v>
      </c>
      <c r="K54" s="18">
        <f t="shared" si="14"/>
        <v>0</v>
      </c>
      <c r="L54" s="18">
        <f t="shared" si="14"/>
        <v>0</v>
      </c>
      <c r="M54" s="18">
        <f t="shared" si="14"/>
        <v>0</v>
      </c>
      <c r="N54" s="18">
        <f t="shared" si="14"/>
        <v>0</v>
      </c>
      <c r="O54" s="18">
        <f t="shared" si="14"/>
        <v>0</v>
      </c>
      <c r="P54" s="18">
        <f t="shared" si="14"/>
        <v>0</v>
      </c>
      <c r="Q54" s="18">
        <f t="shared" si="14"/>
        <v>0</v>
      </c>
      <c r="R54" s="18">
        <f t="shared" si="14"/>
        <v>0</v>
      </c>
      <c r="S54" s="18">
        <f t="shared" si="14"/>
        <v>0</v>
      </c>
      <c r="T54" s="18">
        <f t="shared" si="14"/>
        <v>0</v>
      </c>
      <c r="U54" s="18">
        <f t="shared" si="14"/>
        <v>0</v>
      </c>
      <c r="V54" s="18">
        <f t="shared" si="14"/>
        <v>0</v>
      </c>
      <c r="W54" s="18">
        <f t="shared" si="14"/>
        <v>0</v>
      </c>
    </row>
    <row r="55" spans="1:23" s="21" customFormat="1" ht="30.75" outlineLevel="5">
      <c r="A55" s="19" t="s">
        <v>59</v>
      </c>
      <c r="B55" s="8" t="s">
        <v>77</v>
      </c>
      <c r="C55" s="8" t="s">
        <v>79</v>
      </c>
      <c r="D55" s="8" t="s">
        <v>60</v>
      </c>
      <c r="E55" s="8"/>
      <c r="F55" s="20">
        <f t="shared" si="13"/>
        <v>2355036</v>
      </c>
      <c r="G55" s="20">
        <f t="shared" si="13"/>
        <v>0</v>
      </c>
      <c r="H55" s="26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s="21" customFormat="1" ht="30.75" outlineLevel="5">
      <c r="A56" s="51" t="s">
        <v>61</v>
      </c>
      <c r="B56" s="32" t="s">
        <v>77</v>
      </c>
      <c r="C56" s="32" t="s">
        <v>79</v>
      </c>
      <c r="D56" s="32" t="s">
        <v>32</v>
      </c>
      <c r="E56" s="32"/>
      <c r="F56" s="33">
        <v>2355036</v>
      </c>
      <c r="G56" s="33">
        <v>0</v>
      </c>
      <c r="H56" s="26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s="21" customFormat="1" ht="17.25" outlineLevel="5">
      <c r="A57" s="41" t="s">
        <v>23</v>
      </c>
      <c r="B57" s="42" t="s">
        <v>20</v>
      </c>
      <c r="C57" s="42" t="s">
        <v>49</v>
      </c>
      <c r="D57" s="42" t="s">
        <v>5</v>
      </c>
      <c r="E57" s="42"/>
      <c r="F57" s="43">
        <f aca="true" t="shared" si="15" ref="F57:G60">F58</f>
        <v>420000</v>
      </c>
      <c r="G57" s="43">
        <f t="shared" si="15"/>
        <v>720000</v>
      </c>
      <c r="H57" s="26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s="21" customFormat="1" ht="22.5" customHeight="1" outlineLevel="5">
      <c r="A58" s="29" t="s">
        <v>80</v>
      </c>
      <c r="B58" s="8" t="s">
        <v>40</v>
      </c>
      <c r="C58" s="8" t="s">
        <v>66</v>
      </c>
      <c r="D58" s="8" t="s">
        <v>5</v>
      </c>
      <c r="E58" s="8"/>
      <c r="F58" s="20">
        <f t="shared" si="15"/>
        <v>420000</v>
      </c>
      <c r="G58" s="20">
        <f t="shared" si="15"/>
        <v>720000</v>
      </c>
      <c r="H58" s="26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s="21" customFormat="1" ht="46.5" outlineLevel="5">
      <c r="A59" s="19" t="s">
        <v>67</v>
      </c>
      <c r="B59" s="8" t="s">
        <v>40</v>
      </c>
      <c r="C59" s="8" t="s">
        <v>71</v>
      </c>
      <c r="D59" s="8" t="s">
        <v>5</v>
      </c>
      <c r="E59" s="8"/>
      <c r="F59" s="20">
        <f t="shared" si="15"/>
        <v>420000</v>
      </c>
      <c r="G59" s="20">
        <f t="shared" si="15"/>
        <v>720000</v>
      </c>
      <c r="H59" s="26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s="21" customFormat="1" ht="22.5" customHeight="1" outlineLevel="3">
      <c r="A60" s="19" t="s">
        <v>59</v>
      </c>
      <c r="B60" s="8" t="s">
        <v>40</v>
      </c>
      <c r="C60" s="8" t="s">
        <v>71</v>
      </c>
      <c r="D60" s="8" t="s">
        <v>60</v>
      </c>
      <c r="E60" s="8"/>
      <c r="F60" s="20">
        <f t="shared" si="15"/>
        <v>420000</v>
      </c>
      <c r="G60" s="20">
        <f t="shared" si="15"/>
        <v>720000</v>
      </c>
      <c r="H60" s="26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s="21" customFormat="1" ht="30.75" outlineLevel="3">
      <c r="A61" s="51" t="s">
        <v>61</v>
      </c>
      <c r="B61" s="32" t="s">
        <v>40</v>
      </c>
      <c r="C61" s="32" t="s">
        <v>71</v>
      </c>
      <c r="D61" s="32" t="s">
        <v>32</v>
      </c>
      <c r="E61" s="32"/>
      <c r="F61" s="33">
        <v>420000</v>
      </c>
      <c r="G61" s="33">
        <v>720000</v>
      </c>
      <c r="H61" s="26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s="21" customFormat="1" ht="37.5" customHeight="1" outlineLevel="3">
      <c r="A62" s="41" t="s">
        <v>24</v>
      </c>
      <c r="B62" s="42" t="s">
        <v>19</v>
      </c>
      <c r="C62" s="42" t="s">
        <v>49</v>
      </c>
      <c r="D62" s="42" t="s">
        <v>5</v>
      </c>
      <c r="E62" s="42"/>
      <c r="F62" s="43">
        <f>F63</f>
        <v>1307772</v>
      </c>
      <c r="G62" s="43">
        <f>G63</f>
        <v>1286372</v>
      </c>
      <c r="H62" s="26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s="21" customFormat="1" ht="15" outlineLevel="3">
      <c r="A63" s="19" t="s">
        <v>16</v>
      </c>
      <c r="B63" s="8" t="s">
        <v>9</v>
      </c>
      <c r="C63" s="8" t="s">
        <v>49</v>
      </c>
      <c r="D63" s="8" t="s">
        <v>5</v>
      </c>
      <c r="E63" s="8"/>
      <c r="F63" s="20">
        <f>F64+F70</f>
        <v>1307772</v>
      </c>
      <c r="G63" s="20">
        <f>G64+G70</f>
        <v>1286372</v>
      </c>
      <c r="H63" s="26" t="e">
        <f aca="true" t="shared" si="16" ref="H63:W63">H64</f>
        <v>#REF!</v>
      </c>
      <c r="I63" s="20" t="e">
        <f t="shared" si="16"/>
        <v>#REF!</v>
      </c>
      <c r="J63" s="20" t="e">
        <f t="shared" si="16"/>
        <v>#REF!</v>
      </c>
      <c r="K63" s="20" t="e">
        <f t="shared" si="16"/>
        <v>#REF!</v>
      </c>
      <c r="L63" s="20" t="e">
        <f t="shared" si="16"/>
        <v>#REF!</v>
      </c>
      <c r="M63" s="20" t="e">
        <f t="shared" si="16"/>
        <v>#REF!</v>
      </c>
      <c r="N63" s="20" t="e">
        <f t="shared" si="16"/>
        <v>#REF!</v>
      </c>
      <c r="O63" s="20" t="e">
        <f t="shared" si="16"/>
        <v>#REF!</v>
      </c>
      <c r="P63" s="20" t="e">
        <f t="shared" si="16"/>
        <v>#REF!</v>
      </c>
      <c r="Q63" s="20" t="e">
        <f t="shared" si="16"/>
        <v>#REF!</v>
      </c>
      <c r="R63" s="20" t="e">
        <f t="shared" si="16"/>
        <v>#REF!</v>
      </c>
      <c r="S63" s="20" t="e">
        <f t="shared" si="16"/>
        <v>#REF!</v>
      </c>
      <c r="T63" s="20" t="e">
        <f t="shared" si="16"/>
        <v>#REF!</v>
      </c>
      <c r="U63" s="20" t="e">
        <f t="shared" si="16"/>
        <v>#REF!</v>
      </c>
      <c r="V63" s="20" t="e">
        <f t="shared" si="16"/>
        <v>#REF!</v>
      </c>
      <c r="W63" s="20" t="e">
        <f t="shared" si="16"/>
        <v>#REF!</v>
      </c>
    </row>
    <row r="64" spans="1:23" s="21" customFormat="1" ht="17.25" customHeight="1" outlineLevel="6">
      <c r="A64" s="28" t="s">
        <v>81</v>
      </c>
      <c r="B64" s="8" t="s">
        <v>9</v>
      </c>
      <c r="C64" s="8" t="s">
        <v>68</v>
      </c>
      <c r="D64" s="8" t="s">
        <v>5</v>
      </c>
      <c r="E64" s="8"/>
      <c r="F64" s="20">
        <f>F65+F68</f>
        <v>1257772</v>
      </c>
      <c r="G64" s="20">
        <f>G65+G68</f>
        <v>1186372</v>
      </c>
      <c r="H64" s="53" t="e">
        <f>#REF!+#REF!+#REF!</f>
        <v>#REF!</v>
      </c>
      <c r="I64" s="12" t="e">
        <f>#REF!+#REF!+#REF!</f>
        <v>#REF!</v>
      </c>
      <c r="J64" s="12" t="e">
        <f>#REF!+#REF!+#REF!</f>
        <v>#REF!</v>
      </c>
      <c r="K64" s="12" t="e">
        <f>#REF!+#REF!+#REF!</f>
        <v>#REF!</v>
      </c>
      <c r="L64" s="12" t="e">
        <f>#REF!+#REF!+#REF!</f>
        <v>#REF!</v>
      </c>
      <c r="M64" s="12" t="e">
        <f>#REF!+#REF!+#REF!</f>
        <v>#REF!</v>
      </c>
      <c r="N64" s="12" t="e">
        <f>#REF!+#REF!+#REF!</f>
        <v>#REF!</v>
      </c>
      <c r="O64" s="12" t="e">
        <f>#REF!+#REF!+#REF!</f>
        <v>#REF!</v>
      </c>
      <c r="P64" s="12" t="e">
        <f>#REF!+#REF!+#REF!</f>
        <v>#REF!</v>
      </c>
      <c r="Q64" s="12" t="e">
        <f>#REF!+#REF!+#REF!</f>
        <v>#REF!</v>
      </c>
      <c r="R64" s="12" t="e">
        <f>#REF!+#REF!+#REF!</f>
        <v>#REF!</v>
      </c>
      <c r="S64" s="12" t="e">
        <f>#REF!+#REF!+#REF!</f>
        <v>#REF!</v>
      </c>
      <c r="T64" s="12" t="e">
        <f>#REF!+#REF!+#REF!</f>
        <v>#REF!</v>
      </c>
      <c r="U64" s="12" t="e">
        <f>#REF!+#REF!+#REF!</f>
        <v>#REF!</v>
      </c>
      <c r="V64" s="12" t="e">
        <f>#REF!+#REF!+#REF!</f>
        <v>#REF!</v>
      </c>
      <c r="W64" s="12" t="e">
        <f>#REF!+#REF!+#REF!</f>
        <v>#REF!</v>
      </c>
    </row>
    <row r="65" spans="1:23" s="21" customFormat="1" ht="46.5" outlineLevel="5">
      <c r="A65" s="17" t="s">
        <v>72</v>
      </c>
      <c r="B65" s="8" t="s">
        <v>9</v>
      </c>
      <c r="C65" s="8" t="s">
        <v>73</v>
      </c>
      <c r="D65" s="8" t="s">
        <v>5</v>
      </c>
      <c r="E65" s="8"/>
      <c r="F65" s="20">
        <f>F66</f>
        <v>1248772</v>
      </c>
      <c r="G65" s="20">
        <f>G66</f>
        <v>1177372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s="21" customFormat="1" ht="39" customHeight="1" outlineLevel="5">
      <c r="A66" s="19" t="s">
        <v>59</v>
      </c>
      <c r="B66" s="8" t="s">
        <v>9</v>
      </c>
      <c r="C66" s="8" t="s">
        <v>73</v>
      </c>
      <c r="D66" s="8" t="s">
        <v>60</v>
      </c>
      <c r="E66" s="8"/>
      <c r="F66" s="20">
        <f>F67</f>
        <v>1248772</v>
      </c>
      <c r="G66" s="20">
        <f>G67</f>
        <v>1177372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1:23" s="21" customFormat="1" ht="23.25" customHeight="1" outlineLevel="5">
      <c r="A67" s="51" t="s">
        <v>61</v>
      </c>
      <c r="B67" s="32" t="s">
        <v>9</v>
      </c>
      <c r="C67" s="32" t="s">
        <v>73</v>
      </c>
      <c r="D67" s="32" t="s">
        <v>32</v>
      </c>
      <c r="E67" s="32"/>
      <c r="F67" s="33">
        <v>1248772</v>
      </c>
      <c r="G67" s="33">
        <v>1177372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 s="21" customFormat="1" ht="24" customHeight="1" outlineLevel="5">
      <c r="A68" s="17" t="s">
        <v>62</v>
      </c>
      <c r="B68" s="8" t="s">
        <v>9</v>
      </c>
      <c r="C68" s="8" t="s">
        <v>73</v>
      </c>
      <c r="D68" s="8" t="s">
        <v>63</v>
      </c>
      <c r="E68" s="8"/>
      <c r="F68" s="20">
        <f>F69</f>
        <v>9000</v>
      </c>
      <c r="G68" s="20">
        <f>G69</f>
        <v>9000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s="21" customFormat="1" ht="15" outlineLevel="5">
      <c r="A69" s="51" t="s">
        <v>33</v>
      </c>
      <c r="B69" s="32" t="s">
        <v>9</v>
      </c>
      <c r="C69" s="32" t="s">
        <v>73</v>
      </c>
      <c r="D69" s="32" t="s">
        <v>34</v>
      </c>
      <c r="E69" s="32"/>
      <c r="F69" s="33">
        <v>9000</v>
      </c>
      <c r="G69" s="33">
        <v>9000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2" s="21" customFormat="1" ht="32.25" outlineLevel="5">
      <c r="A70" s="28" t="s">
        <v>82</v>
      </c>
      <c r="B70" s="8" t="s">
        <v>9</v>
      </c>
      <c r="C70" s="8" t="s">
        <v>83</v>
      </c>
      <c r="D70" s="8" t="s">
        <v>5</v>
      </c>
      <c r="E70" s="8"/>
      <c r="F70" s="20">
        <f aca="true" t="shared" si="17" ref="F70:G72">F71</f>
        <v>50000</v>
      </c>
      <c r="G70" s="20">
        <f t="shared" si="17"/>
        <v>100000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s="21" customFormat="1" ht="46.5" outlineLevel="5">
      <c r="A71" s="17" t="s">
        <v>84</v>
      </c>
      <c r="B71" s="8" t="s">
        <v>9</v>
      </c>
      <c r="C71" s="8" t="s">
        <v>85</v>
      </c>
      <c r="D71" s="8" t="s">
        <v>5</v>
      </c>
      <c r="E71" s="8"/>
      <c r="F71" s="20">
        <f t="shared" si="17"/>
        <v>50000</v>
      </c>
      <c r="G71" s="20">
        <f t="shared" si="17"/>
        <v>100000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21" customFormat="1" ht="30.75" outlineLevel="5">
      <c r="A72" s="19" t="s">
        <v>59</v>
      </c>
      <c r="B72" s="8" t="s">
        <v>9</v>
      </c>
      <c r="C72" s="8" t="s">
        <v>85</v>
      </c>
      <c r="D72" s="8" t="s">
        <v>60</v>
      </c>
      <c r="E72" s="8"/>
      <c r="F72" s="20">
        <f t="shared" si="17"/>
        <v>50000</v>
      </c>
      <c r="G72" s="20">
        <f t="shared" si="17"/>
        <v>100000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s="21" customFormat="1" ht="30.75" outlineLevel="5">
      <c r="A73" s="57" t="s">
        <v>61</v>
      </c>
      <c r="B73" s="32" t="s">
        <v>9</v>
      </c>
      <c r="C73" s="32" t="s">
        <v>85</v>
      </c>
      <c r="D73" s="32" t="s">
        <v>32</v>
      </c>
      <c r="E73" s="32"/>
      <c r="F73" s="33">
        <v>50000</v>
      </c>
      <c r="G73" s="33">
        <v>100000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3" s="21" customFormat="1" ht="17.25" outlineLevel="5">
      <c r="A74" s="41" t="s">
        <v>25</v>
      </c>
      <c r="B74" s="42" t="s">
        <v>26</v>
      </c>
      <c r="C74" s="42" t="s">
        <v>49</v>
      </c>
      <c r="D74" s="42" t="s">
        <v>5</v>
      </c>
      <c r="E74" s="42"/>
      <c r="F74" s="43">
        <f aca="true" t="shared" si="18" ref="F74:G79">F75</f>
        <v>35000</v>
      </c>
      <c r="G74" s="43">
        <f t="shared" si="18"/>
        <v>35000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 s="21" customFormat="1" ht="25.5" customHeight="1" outlineLevel="5">
      <c r="A75" s="19" t="s">
        <v>28</v>
      </c>
      <c r="B75" s="8" t="s">
        <v>27</v>
      </c>
      <c r="C75" s="8" t="s">
        <v>49</v>
      </c>
      <c r="D75" s="8" t="s">
        <v>5</v>
      </c>
      <c r="E75" s="8"/>
      <c r="F75" s="20">
        <f t="shared" si="18"/>
        <v>35000</v>
      </c>
      <c r="G75" s="20">
        <f t="shared" si="18"/>
        <v>35000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s="21" customFormat="1" ht="30.75" outlineLevel="5">
      <c r="A76" s="17" t="s">
        <v>50</v>
      </c>
      <c r="B76" s="8" t="s">
        <v>27</v>
      </c>
      <c r="C76" s="8" t="s">
        <v>51</v>
      </c>
      <c r="D76" s="8" t="s">
        <v>5</v>
      </c>
      <c r="E76" s="8"/>
      <c r="F76" s="20">
        <f t="shared" si="18"/>
        <v>35000</v>
      </c>
      <c r="G76" s="20">
        <f t="shared" si="18"/>
        <v>35000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s="21" customFormat="1" ht="30.75" outlineLevel="5">
      <c r="A77" s="17" t="s">
        <v>53</v>
      </c>
      <c r="B77" s="8" t="s">
        <v>27</v>
      </c>
      <c r="C77" s="8" t="s">
        <v>52</v>
      </c>
      <c r="D77" s="8" t="s">
        <v>5</v>
      </c>
      <c r="E77" s="8"/>
      <c r="F77" s="20">
        <f t="shared" si="18"/>
        <v>35000</v>
      </c>
      <c r="G77" s="20">
        <f t="shared" si="18"/>
        <v>35000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s="21" customFormat="1" ht="46.5" outlineLevel="5">
      <c r="A78" s="19" t="s">
        <v>43</v>
      </c>
      <c r="B78" s="8" t="s">
        <v>27</v>
      </c>
      <c r="C78" s="8" t="s">
        <v>69</v>
      </c>
      <c r="D78" s="8" t="s">
        <v>5</v>
      </c>
      <c r="E78" s="8"/>
      <c r="F78" s="20">
        <f t="shared" si="18"/>
        <v>35000</v>
      </c>
      <c r="G78" s="20">
        <f t="shared" si="18"/>
        <v>35000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s="21" customFormat="1" ht="30.75" outlineLevel="5">
      <c r="A79" s="19" t="s">
        <v>59</v>
      </c>
      <c r="B79" s="8" t="s">
        <v>27</v>
      </c>
      <c r="C79" s="8" t="s">
        <v>69</v>
      </c>
      <c r="D79" s="8" t="s">
        <v>60</v>
      </c>
      <c r="E79" s="8"/>
      <c r="F79" s="20">
        <f t="shared" si="18"/>
        <v>35000</v>
      </c>
      <c r="G79" s="20">
        <f t="shared" si="18"/>
        <v>35000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s="21" customFormat="1" ht="30.75" outlineLevel="5">
      <c r="A80" s="51" t="s">
        <v>61</v>
      </c>
      <c r="B80" s="32" t="s">
        <v>27</v>
      </c>
      <c r="C80" s="32" t="s">
        <v>69</v>
      </c>
      <c r="D80" s="32" t="s">
        <v>32</v>
      </c>
      <c r="E80" s="32"/>
      <c r="F80" s="33">
        <v>35000</v>
      </c>
      <c r="G80" s="33">
        <v>35000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7" ht="17.25">
      <c r="A81" s="59" t="s">
        <v>11</v>
      </c>
      <c r="B81" s="59"/>
      <c r="C81" s="59"/>
      <c r="D81" s="59"/>
      <c r="E81" s="59"/>
      <c r="F81" s="56">
        <f>F74+F62+F57+F50+F32+F9+F39</f>
        <v>7452316</v>
      </c>
      <c r="G81" s="56">
        <f>G74+G62+G57+G50+G32+G9+G39</f>
        <v>5159280</v>
      </c>
    </row>
  </sheetData>
  <sheetProtection/>
  <mergeCells count="8">
    <mergeCell ref="A81:E81"/>
    <mergeCell ref="A7:W7"/>
    <mergeCell ref="A6:W6"/>
    <mergeCell ref="A5:W5"/>
    <mergeCell ref="B1:G1"/>
    <mergeCell ref="B2:G2"/>
    <mergeCell ref="B3:G3"/>
    <mergeCell ref="B4:G4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Дашковская Марина Александровна</cp:lastModifiedBy>
  <cp:lastPrinted>2015-10-31T06:21:28Z</cp:lastPrinted>
  <dcterms:created xsi:type="dcterms:W3CDTF">2008-11-11T04:53:42Z</dcterms:created>
  <dcterms:modified xsi:type="dcterms:W3CDTF">2019-11-18T00:23:20Z</dcterms:modified>
  <cp:category/>
  <cp:version/>
  <cp:contentType/>
  <cp:contentStatus/>
</cp:coreProperties>
</file>