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Расходы 2018 г." sheetId="1" r:id="rId1"/>
    <sheet name="Лист1" sheetId="2" r:id="rId2"/>
  </sheets>
  <definedNames>
    <definedName name="_xlnm.Print_Titles" localSheetId="0">'Расходы 2018 г.'!$8:$8</definedName>
  </definedNames>
  <calcPr fullCalcOnLoad="1"/>
</workbook>
</file>

<file path=xl/sharedStrings.xml><?xml version="1.0" encoding="utf-8"?>
<sst xmlns="http://schemas.openxmlformats.org/spreadsheetml/2006/main" count="319" uniqueCount="101">
  <si>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</si>
  <si>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</si>
  <si>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</si>
  <si>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</si>
  <si>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</si>
  <si>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</si>
  <si>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</si>
  <si>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</si>
  <si>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0111</t>
  </si>
  <si>
    <t>0801</t>
  </si>
  <si>
    <t>009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</si>
  <si>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</si>
  <si>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</si>
  <si>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</si>
  <si>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</si>
  <si>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</si>
  <si>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Культура</t>
  </si>
  <si>
    <t>Осуществление первичного воинского учета на территориях, где отсутствуют военные комиссариаты</t>
  </si>
  <si>
    <t>Расходы</t>
  </si>
  <si>
    <t>1100</t>
  </si>
  <si>
    <t>0800</t>
  </si>
  <si>
    <t>0500</t>
  </si>
  <si>
    <t>0100</t>
  </si>
  <si>
    <t>ОБЩЕГОСУДАРСТВЕННЫЕ ВОПРОСЫ</t>
  </si>
  <si>
    <t>ЖИЛИЩНО-КОММУНАЛЬНОЕ ХОЗЯЙСТВО</t>
  </si>
  <si>
    <t>КУЛЬТУРА И КИНЕМАТОГРАФИЯ</t>
  </si>
  <si>
    <t>СРЕДСТВА МАССОВОЙ ИНФОРМАЦИИ</t>
  </si>
  <si>
    <t>1200</t>
  </si>
  <si>
    <t>1204</t>
  </si>
  <si>
    <t>Другие вопросы в области средств массовой информации</t>
  </si>
  <si>
    <t>ФИЗИЧЕСКАЯ КУЛЬТУРА И СПОРТ</t>
  </si>
  <si>
    <t>Мобилизационная и вневойсковая подготовка</t>
  </si>
  <si>
    <t>0203</t>
  </si>
  <si>
    <t>120</t>
  </si>
  <si>
    <t>240</t>
  </si>
  <si>
    <t>Уплата налогов, сборов и иных платежей</t>
  </si>
  <si>
    <t>850</t>
  </si>
  <si>
    <t>870</t>
  </si>
  <si>
    <t>Резервные средства</t>
  </si>
  <si>
    <t>НАЦИОНАЛЬНАЯ ОБОРОНА</t>
  </si>
  <si>
    <t>0200</t>
  </si>
  <si>
    <t>Глава Григорьевского сельского поселения</t>
  </si>
  <si>
    <t>0503</t>
  </si>
  <si>
    <t>Резервные фонды администрации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</si>
  <si>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</si>
  <si>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</si>
  <si>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>руб.</t>
  </si>
  <si>
    <t>1105</t>
  </si>
  <si>
    <t xml:space="preserve">                                                                                        </t>
  </si>
  <si>
    <t>Григорьевского сельского поселения</t>
  </si>
  <si>
    <t xml:space="preserve">                                                                             </t>
  </si>
  <si>
    <t xml:space="preserve">Приложение № 5 </t>
  </si>
  <si>
    <t>0000000000</t>
  </si>
  <si>
    <t>Непрограммные направления деятельности органов местного самоуправления</t>
  </si>
  <si>
    <t>9900000000</t>
  </si>
  <si>
    <t>9990000000</t>
  </si>
  <si>
    <t>Мероприятия непрограммных направлений деятельности органов местного самоуправления</t>
  </si>
  <si>
    <t>9999915010</t>
  </si>
  <si>
    <t>Расходы на выплаты персоналу государственных (муниципальных) органов</t>
  </si>
  <si>
    <t>9999915020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</si>
  <si>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</si>
  <si>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</si>
  <si>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</si>
  <si>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</si>
  <si>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</si>
  <si>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</si>
  <si>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</si>
  <si>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9999915040</t>
  </si>
  <si>
    <t>9999951180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</si>
  <si>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</si>
  <si>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</si>
  <si>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0800000000</t>
  </si>
  <si>
    <t>1000000000</t>
  </si>
  <si>
    <t>9999915060</t>
  </si>
  <si>
    <t>0900015080</t>
  </si>
  <si>
    <t>0800015090</t>
  </si>
  <si>
    <t xml:space="preserve">Мероприятия администрации Григорьевского сельского поселения по развитию культуры Григорьевского сельского поселения </t>
  </si>
  <si>
    <t>1000015100</t>
  </si>
  <si>
    <t>Мероприятия администрации Григорьевского сельского поселения по развитию физической культуры и спорта Григорьевского сельского поселения</t>
  </si>
  <si>
    <t>МП "Благоустройство территории Григорьевского сельского поселения на 2017-2019 годы"</t>
  </si>
  <si>
    <t>МП "Развития культуры Григорьевского сельского поселения на 2017-2019 годы"</t>
  </si>
  <si>
    <t>МП"Развитие физической культуры и спорта на территории Григорьевского сельского поселения на 2017-2019 годы"</t>
  </si>
  <si>
    <t xml:space="preserve"> бюджета Григорьевского сельского поселения на 2018 год по разделам, подразделам, целевым статьям и видам расходов в соответствии с бюджетной классификацией РФ</t>
  </si>
  <si>
    <t>НАЦИОНАЛЬНАЯ ЭКОНОМИКА</t>
  </si>
  <si>
    <t>0400</t>
  </si>
  <si>
    <t>Дорожное хозяйство (дорожные фонды)</t>
  </si>
  <si>
    <t>0409</t>
  </si>
  <si>
    <t>Мероприятия администрации Григорьевского сельского поселения по обеспечению содержания, ремонта автомобильных дорог</t>
  </si>
  <si>
    <t>9999900620</t>
  </si>
  <si>
    <t xml:space="preserve">МЕЖБЮДЖЕТНЫЕ ТРАНСФЕРТЫ ОБЩЕГО ХАРАКТЕРА БЮДЖЕТАМ БЮДЖЕТНОЙ СИСТЕМЫ РОССИЙСКОЙ ФЕДЕРАЦИИ
</t>
  </si>
  <si>
    <t>1400</t>
  </si>
  <si>
    <t xml:space="preserve">Прочие межбюджетные трансферты общего характера
</t>
  </si>
  <si>
    <t>1403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</si>
  <si>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</si>
  <si>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9999915070</t>
  </si>
  <si>
    <t xml:space="preserve">Межбюджетные трансферты
</t>
  </si>
  <si>
    <t>500</t>
  </si>
  <si>
    <t xml:space="preserve">Иные межбюджетные трансферты
</t>
  </si>
  <si>
    <t>540</t>
  </si>
  <si>
    <t xml:space="preserve">к решению муниципального комитета </t>
  </si>
  <si>
    <t>от 19.12.2017г №34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</si>
</sst>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0" fontId="2" fillId="0" borderId="10" xfId="0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top" wrapTex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8" fillId="0" borderId="13" xfId="0" applyNumberFormat="1" applyFont="1" applyFill="1" applyBorder="1" applyAlignment="1">
      <alignment horizontal="center" vertical="center" shrinkToFit="1"/>
    </xf>
    <xf numFmtId="4" fontId="8" fillId="0" borderId="11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center" vertical="center" shrinkToFit="1"/>
    </xf>
    <xf numFmtId="4" fontId="2" fillId="0" borderId="15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top" wrapText="1"/>
    </xf>
    <xf numFmtId="4" fontId="5" fillId="0" borderId="15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3" fillId="0" borderId="11" xfId="0" applyNumberFormat="1" applyFont="1" applyFill="1" applyBorder="1" applyAlignment="1">
      <alignment horizontal="center" vertical="center" shrinkToFit="1"/>
    </xf>
    <xf numFmtId="4" fontId="3" fillId="0" borderId="14" xfId="0" applyNumberFormat="1" applyFont="1" applyFill="1" applyBorder="1" applyAlignment="1">
      <alignment horizontal="center" vertical="center" shrinkToFit="1"/>
    </xf>
    <xf numFmtId="4" fontId="3" fillId="0" borderId="0" xfId="0" applyNumberFormat="1" applyFont="1" applyFill="1" applyBorder="1" applyAlignment="1">
      <alignment horizontal="center" vertical="center" shrinkToFit="1"/>
    </xf>
    <xf numFmtId="168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center" shrinkToFit="1"/>
    </xf>
    <xf numFmtId="4" fontId="5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49" fontId="2" fillId="33" borderId="11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"/>
  <sheetViews>
    <sheetView showGridLines="0" tabSelected="1" zoomScalePageLayoutView="0" workbookViewId="0" topLeftCell="A1">
      <selection activeCell="B4" sqref="B4:F4"/>
    </sheetView>
  </sheetViews>
  <sheetFormatPr defaultColWidth="9.00390625" defaultRowHeight="12.75" outlineLevelRow="6"/>
  <cols>
    <col min="1" max="1" width="67.625" style="10" customWidth="1"/>
    <col min="2" max="2" width="8.875" style="10" customWidth="1"/>
    <col min="3" max="3" width="15.75390625" style="10" customWidth="1"/>
    <col min="4" max="4" width="9.00390625" style="10" customWidth="1"/>
    <col min="5" max="5" width="0" style="10" hidden="1" customWidth="1"/>
    <col min="6" max="6" width="14.125" style="10" customWidth="1"/>
    <col min="7" max="22" width="0" style="10" hidden="1" customWidth="1"/>
    <col min="23" max="16384" width="9.125" style="10" customWidth="1"/>
  </cols>
  <sheetData>
    <row r="1" spans="1:24" ht="20.25" customHeight="1">
      <c r="A1" s="34" t="s">
        <v>48</v>
      </c>
      <c r="B1" s="58" t="s">
        <v>51</v>
      </c>
      <c r="C1" s="58"/>
      <c r="D1" s="58"/>
      <c r="E1" s="58"/>
      <c r="F1" s="58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11"/>
    </row>
    <row r="2" spans="1:24" ht="13.5" customHeight="1">
      <c r="A2" s="34"/>
      <c r="B2" s="58" t="s">
        <v>99</v>
      </c>
      <c r="C2" s="58"/>
      <c r="D2" s="58"/>
      <c r="E2" s="58"/>
      <c r="F2" s="58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11"/>
    </row>
    <row r="3" spans="1:24" ht="13.5" customHeight="1">
      <c r="A3" s="34"/>
      <c r="B3" s="58" t="s">
        <v>49</v>
      </c>
      <c r="C3" s="58"/>
      <c r="D3" s="58"/>
      <c r="E3" s="58"/>
      <c r="F3" s="58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11"/>
    </row>
    <row r="4" spans="1:24" ht="15" customHeight="1">
      <c r="A4" s="34" t="s">
        <v>50</v>
      </c>
      <c r="B4" s="58" t="s">
        <v>100</v>
      </c>
      <c r="C4" s="58"/>
      <c r="D4" s="58"/>
      <c r="E4" s="58"/>
      <c r="F4" s="58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11"/>
    </row>
    <row r="5" spans="1:22" ht="30.75" customHeight="1">
      <c r="A5" s="57" t="s">
        <v>18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ht="57" customHeight="1">
      <c r="A6" s="56" t="s">
        <v>82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1:22" ht="15.75">
      <c r="A7" s="55" t="s">
        <v>46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</row>
    <row r="8" spans="1:22" ht="30">
      <c r="A8" s="12" t="s">
        <v>0</v>
      </c>
      <c r="B8" s="12" t="s">
        <v>1</v>
      </c>
      <c r="C8" s="12" t="s">
        <v>2</v>
      </c>
      <c r="D8" s="12" t="s">
        <v>3</v>
      </c>
      <c r="E8" s="12" t="s">
        <v>4</v>
      </c>
      <c r="F8" s="12" t="s">
        <v>12</v>
      </c>
      <c r="G8" s="12" t="s">
        <v>12</v>
      </c>
      <c r="H8" s="12" t="s">
        <v>12</v>
      </c>
      <c r="I8" s="12" t="s">
        <v>12</v>
      </c>
      <c r="J8" s="12" t="s">
        <v>12</v>
      </c>
      <c r="K8" s="12" t="s">
        <v>12</v>
      </c>
      <c r="L8" s="12" t="s">
        <v>12</v>
      </c>
      <c r="M8" s="12" t="s">
        <v>12</v>
      </c>
      <c r="N8" s="12" t="s">
        <v>12</v>
      </c>
      <c r="O8" s="12" t="s">
        <v>12</v>
      </c>
      <c r="P8" s="12" t="s">
        <v>12</v>
      </c>
      <c r="Q8" s="12" t="s">
        <v>12</v>
      </c>
      <c r="R8" s="12" t="s">
        <v>12</v>
      </c>
      <c r="S8" s="12" t="s">
        <v>12</v>
      </c>
      <c r="T8" s="12" t="s">
        <v>12</v>
      </c>
      <c r="U8" s="12" t="s">
        <v>12</v>
      </c>
      <c r="V8" s="12" t="s">
        <v>12</v>
      </c>
    </row>
    <row r="9" spans="1:22" ht="18.75" customHeight="1" outlineLevel="2">
      <c r="A9" s="45" t="s">
        <v>23</v>
      </c>
      <c r="B9" s="46" t="s">
        <v>22</v>
      </c>
      <c r="C9" s="46" t="s">
        <v>52</v>
      </c>
      <c r="D9" s="46" t="s">
        <v>5</v>
      </c>
      <c r="E9" s="46"/>
      <c r="F9" s="47">
        <f>F10+F16+F26</f>
        <v>2112053</v>
      </c>
      <c r="G9" s="13" t="e">
        <f>G10+#REF!+G16+#REF!+#REF!+#REF!+G26+#REF!+#REF!</f>
        <v>#REF!</v>
      </c>
      <c r="H9" s="13" t="e">
        <f>H10+#REF!+H16+#REF!+#REF!+#REF!+H26+#REF!+#REF!</f>
        <v>#REF!</v>
      </c>
      <c r="I9" s="13" t="e">
        <f>I10+#REF!+I16+#REF!+#REF!+#REF!+I26+#REF!+#REF!</f>
        <v>#REF!</v>
      </c>
      <c r="J9" s="13" t="e">
        <f>J10+#REF!+J16+#REF!+#REF!+#REF!+J26+#REF!+#REF!</f>
        <v>#REF!</v>
      </c>
      <c r="K9" s="13" t="e">
        <f>K10+#REF!+K16+#REF!+#REF!+#REF!+K26+#REF!+#REF!</f>
        <v>#REF!</v>
      </c>
      <c r="L9" s="13" t="e">
        <f>L10+#REF!+L16+#REF!+#REF!+#REF!+L26+#REF!+#REF!</f>
        <v>#REF!</v>
      </c>
      <c r="M9" s="13" t="e">
        <f>M10+#REF!+M16+#REF!+#REF!+#REF!+M26+#REF!+#REF!</f>
        <v>#REF!</v>
      </c>
      <c r="N9" s="13" t="e">
        <f>N10+#REF!+N16+#REF!+#REF!+#REF!+N26+#REF!+#REF!</f>
        <v>#REF!</v>
      </c>
      <c r="O9" s="13" t="e">
        <f>O10+#REF!+O16+#REF!+#REF!+#REF!+O26+#REF!+#REF!</f>
        <v>#REF!</v>
      </c>
      <c r="P9" s="13" t="e">
        <f>P10+#REF!+P16+#REF!+#REF!+#REF!+P26+#REF!+#REF!</f>
        <v>#REF!</v>
      </c>
      <c r="Q9" s="13" t="e">
        <f>Q10+#REF!+Q16+#REF!+#REF!+#REF!+Q26+#REF!+#REF!</f>
        <v>#REF!</v>
      </c>
      <c r="R9" s="13" t="e">
        <f>R10+#REF!+R16+#REF!+#REF!+#REF!+R26+#REF!+#REF!</f>
        <v>#REF!</v>
      </c>
      <c r="S9" s="13" t="e">
        <f>S10+#REF!+S16+#REF!+#REF!+#REF!+S26+#REF!+#REF!</f>
        <v>#REF!</v>
      </c>
      <c r="T9" s="13" t="e">
        <f>T10+#REF!+T16+#REF!+#REF!+#REF!+T26+#REF!+#REF!</f>
        <v>#REF!</v>
      </c>
      <c r="U9" s="13" t="e">
        <f>U10+#REF!+U16+#REF!+#REF!+#REF!+U26+#REF!+#REF!</f>
        <v>#REF!</v>
      </c>
      <c r="V9" s="13" t="e">
        <f>V10+#REF!+V16+#REF!+#REF!+#REF!+V26+#REF!+#REF!</f>
        <v>#REF!</v>
      </c>
    </row>
    <row r="10" spans="1:22" s="17" customFormat="1" ht="33" customHeight="1" outlineLevel="3">
      <c r="A10" s="14" t="s">
        <v>13</v>
      </c>
      <c r="B10" s="15" t="s">
        <v>6</v>
      </c>
      <c r="C10" s="15" t="s">
        <v>52</v>
      </c>
      <c r="D10" s="15" t="s">
        <v>5</v>
      </c>
      <c r="E10" s="15"/>
      <c r="F10" s="16">
        <f>F11</f>
        <v>765303</v>
      </c>
      <c r="G10" s="16" t="e">
        <f aca="true" t="shared" si="0" ref="G10:V10">G11</f>
        <v>#REF!</v>
      </c>
      <c r="H10" s="16" t="e">
        <f t="shared" si="0"/>
        <v>#REF!</v>
      </c>
      <c r="I10" s="16" t="e">
        <f t="shared" si="0"/>
        <v>#REF!</v>
      </c>
      <c r="J10" s="16" t="e">
        <f t="shared" si="0"/>
        <v>#REF!</v>
      </c>
      <c r="K10" s="16" t="e">
        <f t="shared" si="0"/>
        <v>#REF!</v>
      </c>
      <c r="L10" s="16" t="e">
        <f t="shared" si="0"/>
        <v>#REF!</v>
      </c>
      <c r="M10" s="16" t="e">
        <f t="shared" si="0"/>
        <v>#REF!</v>
      </c>
      <c r="N10" s="16" t="e">
        <f t="shared" si="0"/>
        <v>#REF!</v>
      </c>
      <c r="O10" s="16" t="e">
        <f t="shared" si="0"/>
        <v>#REF!</v>
      </c>
      <c r="P10" s="16" t="e">
        <f t="shared" si="0"/>
        <v>#REF!</v>
      </c>
      <c r="Q10" s="16" t="e">
        <f t="shared" si="0"/>
        <v>#REF!</v>
      </c>
      <c r="R10" s="16" t="e">
        <f t="shared" si="0"/>
        <v>#REF!</v>
      </c>
      <c r="S10" s="16" t="e">
        <f t="shared" si="0"/>
        <v>#REF!</v>
      </c>
      <c r="T10" s="16" t="e">
        <f t="shared" si="0"/>
        <v>#REF!</v>
      </c>
      <c r="U10" s="16" t="e">
        <f t="shared" si="0"/>
        <v>#REF!</v>
      </c>
      <c r="V10" s="16" t="e">
        <f t="shared" si="0"/>
        <v>#REF!</v>
      </c>
    </row>
    <row r="11" spans="1:22" ht="34.5" customHeight="1" outlineLevel="3">
      <c r="A11" s="18" t="s">
        <v>53</v>
      </c>
      <c r="B11" s="8" t="s">
        <v>6</v>
      </c>
      <c r="C11" s="8" t="s">
        <v>54</v>
      </c>
      <c r="D11" s="8" t="s">
        <v>5</v>
      </c>
      <c r="E11" s="8"/>
      <c r="F11" s="21">
        <f>F12</f>
        <v>765303</v>
      </c>
      <c r="G11" s="19" t="e">
        <f aca="true" t="shared" si="1" ref="G11:V11">G13</f>
        <v>#REF!</v>
      </c>
      <c r="H11" s="19" t="e">
        <f t="shared" si="1"/>
        <v>#REF!</v>
      </c>
      <c r="I11" s="19" t="e">
        <f t="shared" si="1"/>
        <v>#REF!</v>
      </c>
      <c r="J11" s="19" t="e">
        <f t="shared" si="1"/>
        <v>#REF!</v>
      </c>
      <c r="K11" s="19" t="e">
        <f t="shared" si="1"/>
        <v>#REF!</v>
      </c>
      <c r="L11" s="19" t="e">
        <f t="shared" si="1"/>
        <v>#REF!</v>
      </c>
      <c r="M11" s="19" t="e">
        <f t="shared" si="1"/>
        <v>#REF!</v>
      </c>
      <c r="N11" s="19" t="e">
        <f t="shared" si="1"/>
        <v>#REF!</v>
      </c>
      <c r="O11" s="19" t="e">
        <f t="shared" si="1"/>
        <v>#REF!</v>
      </c>
      <c r="P11" s="19" t="e">
        <f t="shared" si="1"/>
        <v>#REF!</v>
      </c>
      <c r="Q11" s="19" t="e">
        <f t="shared" si="1"/>
        <v>#REF!</v>
      </c>
      <c r="R11" s="19" t="e">
        <f t="shared" si="1"/>
        <v>#REF!</v>
      </c>
      <c r="S11" s="19" t="e">
        <f t="shared" si="1"/>
        <v>#REF!</v>
      </c>
      <c r="T11" s="19" t="e">
        <f t="shared" si="1"/>
        <v>#REF!</v>
      </c>
      <c r="U11" s="19" t="e">
        <f t="shared" si="1"/>
        <v>#REF!</v>
      </c>
      <c r="V11" s="19" t="e">
        <f t="shared" si="1"/>
        <v>#REF!</v>
      </c>
    </row>
    <row r="12" spans="1:22" ht="35.25" customHeight="1" outlineLevel="3">
      <c r="A12" s="18" t="s">
        <v>56</v>
      </c>
      <c r="B12" s="8" t="s">
        <v>6</v>
      </c>
      <c r="C12" s="8" t="s">
        <v>55</v>
      </c>
      <c r="D12" s="8" t="s">
        <v>5</v>
      </c>
      <c r="E12" s="8"/>
      <c r="F12" s="21">
        <f>F13</f>
        <v>765303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ht="18.75" customHeight="1" outlineLevel="4">
      <c r="A13" s="20" t="s">
        <v>41</v>
      </c>
      <c r="B13" s="8" t="s">
        <v>6</v>
      </c>
      <c r="C13" s="8" t="s">
        <v>57</v>
      </c>
      <c r="D13" s="8" t="s">
        <v>5</v>
      </c>
      <c r="E13" s="8"/>
      <c r="F13" s="21">
        <f>F14</f>
        <v>765303</v>
      </c>
      <c r="G13" s="21" t="e">
        <f>#REF!</f>
        <v>#REF!</v>
      </c>
      <c r="H13" s="21" t="e">
        <f>#REF!</f>
        <v>#REF!</v>
      </c>
      <c r="I13" s="21" t="e">
        <f>#REF!</f>
        <v>#REF!</v>
      </c>
      <c r="J13" s="21" t="e">
        <f>#REF!</f>
        <v>#REF!</v>
      </c>
      <c r="K13" s="21" t="e">
        <f>#REF!</f>
        <v>#REF!</v>
      </c>
      <c r="L13" s="21" t="e">
        <f>#REF!</f>
        <v>#REF!</v>
      </c>
      <c r="M13" s="21" t="e">
        <f>#REF!</f>
        <v>#REF!</v>
      </c>
      <c r="N13" s="21" t="e">
        <f>#REF!</f>
        <v>#REF!</v>
      </c>
      <c r="O13" s="21" t="e">
        <f>#REF!</f>
        <v>#REF!</v>
      </c>
      <c r="P13" s="21" t="e">
        <f>#REF!</f>
        <v>#REF!</v>
      </c>
      <c r="Q13" s="21" t="e">
        <f>#REF!</f>
        <v>#REF!</v>
      </c>
      <c r="R13" s="21" t="e">
        <f>#REF!</f>
        <v>#REF!</v>
      </c>
      <c r="S13" s="21" t="e">
        <f>#REF!</f>
        <v>#REF!</v>
      </c>
      <c r="T13" s="21" t="e">
        <f>#REF!</f>
        <v>#REF!</v>
      </c>
      <c r="U13" s="21" t="e">
        <f>#REF!</f>
        <v>#REF!</v>
      </c>
      <c r="V13" s="21" t="e">
        <f>#REF!</f>
        <v>#REF!</v>
      </c>
    </row>
    <row r="14" spans="1:22" ht="74.25" customHeight="1" outlineLevel="4">
      <c r="A14" s="20" t="s">
        <v>60</v>
      </c>
      <c r="B14" s="8" t="s">
        <v>6</v>
      </c>
      <c r="C14" s="8" t="s">
        <v>57</v>
      </c>
      <c r="D14" s="8" t="s">
        <v>61</v>
      </c>
      <c r="E14" s="8"/>
      <c r="F14" s="21">
        <f>F15</f>
        <v>765303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s="39" customFormat="1" ht="36.75" customHeight="1" outlineLevel="4">
      <c r="A15" s="35" t="s">
        <v>58</v>
      </c>
      <c r="B15" s="36" t="s">
        <v>6</v>
      </c>
      <c r="C15" s="36" t="s">
        <v>57</v>
      </c>
      <c r="D15" s="36" t="s">
        <v>33</v>
      </c>
      <c r="E15" s="36"/>
      <c r="F15" s="37">
        <v>765303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22" s="22" customFormat="1" ht="49.5" customHeight="1" outlineLevel="3">
      <c r="A16" s="20" t="s">
        <v>14</v>
      </c>
      <c r="B16" s="8" t="s">
        <v>7</v>
      </c>
      <c r="C16" s="8" t="s">
        <v>52</v>
      </c>
      <c r="D16" s="8" t="s">
        <v>5</v>
      </c>
      <c r="E16" s="8"/>
      <c r="F16" s="21">
        <f>F17</f>
        <v>1336750</v>
      </c>
      <c r="G16" s="21">
        <f aca="true" t="shared" si="2" ref="G16:V16">G17</f>
        <v>8918.7</v>
      </c>
      <c r="H16" s="21">
        <f t="shared" si="2"/>
        <v>8918.7</v>
      </c>
      <c r="I16" s="21">
        <f t="shared" si="2"/>
        <v>8918.7</v>
      </c>
      <c r="J16" s="21">
        <f t="shared" si="2"/>
        <v>8918.7</v>
      </c>
      <c r="K16" s="21">
        <f t="shared" si="2"/>
        <v>8918.7</v>
      </c>
      <c r="L16" s="21">
        <f t="shared" si="2"/>
        <v>8918.7</v>
      </c>
      <c r="M16" s="21">
        <f t="shared" si="2"/>
        <v>8918.7</v>
      </c>
      <c r="N16" s="21">
        <f t="shared" si="2"/>
        <v>8918.7</v>
      </c>
      <c r="O16" s="21">
        <f t="shared" si="2"/>
        <v>8918.7</v>
      </c>
      <c r="P16" s="21">
        <f t="shared" si="2"/>
        <v>8918.7</v>
      </c>
      <c r="Q16" s="21">
        <f t="shared" si="2"/>
        <v>8918.7</v>
      </c>
      <c r="R16" s="21">
        <f t="shared" si="2"/>
        <v>8918.7</v>
      </c>
      <c r="S16" s="21">
        <f t="shared" si="2"/>
        <v>8918.7</v>
      </c>
      <c r="T16" s="21">
        <f t="shared" si="2"/>
        <v>8918.7</v>
      </c>
      <c r="U16" s="21">
        <f t="shared" si="2"/>
        <v>8918.7</v>
      </c>
      <c r="V16" s="21">
        <f t="shared" si="2"/>
        <v>8918.7</v>
      </c>
    </row>
    <row r="17" spans="1:22" s="22" customFormat="1" ht="33.75" customHeight="1" outlineLevel="3">
      <c r="A17" s="18" t="s">
        <v>53</v>
      </c>
      <c r="B17" s="8" t="s">
        <v>7</v>
      </c>
      <c r="C17" s="8" t="s">
        <v>54</v>
      </c>
      <c r="D17" s="8" t="s">
        <v>5</v>
      </c>
      <c r="E17" s="8"/>
      <c r="F17" s="21">
        <f>F18</f>
        <v>1336750</v>
      </c>
      <c r="G17" s="19">
        <f aca="true" t="shared" si="3" ref="G17:V17">G19</f>
        <v>8918.7</v>
      </c>
      <c r="H17" s="19">
        <f t="shared" si="3"/>
        <v>8918.7</v>
      </c>
      <c r="I17" s="19">
        <f t="shared" si="3"/>
        <v>8918.7</v>
      </c>
      <c r="J17" s="19">
        <f t="shared" si="3"/>
        <v>8918.7</v>
      </c>
      <c r="K17" s="19">
        <f t="shared" si="3"/>
        <v>8918.7</v>
      </c>
      <c r="L17" s="19">
        <f t="shared" si="3"/>
        <v>8918.7</v>
      </c>
      <c r="M17" s="19">
        <f t="shared" si="3"/>
        <v>8918.7</v>
      </c>
      <c r="N17" s="19">
        <f t="shared" si="3"/>
        <v>8918.7</v>
      </c>
      <c r="O17" s="19">
        <f t="shared" si="3"/>
        <v>8918.7</v>
      </c>
      <c r="P17" s="19">
        <f t="shared" si="3"/>
        <v>8918.7</v>
      </c>
      <c r="Q17" s="19">
        <f t="shared" si="3"/>
        <v>8918.7</v>
      </c>
      <c r="R17" s="19">
        <f t="shared" si="3"/>
        <v>8918.7</v>
      </c>
      <c r="S17" s="19">
        <f t="shared" si="3"/>
        <v>8918.7</v>
      </c>
      <c r="T17" s="19">
        <f t="shared" si="3"/>
        <v>8918.7</v>
      </c>
      <c r="U17" s="19">
        <f t="shared" si="3"/>
        <v>8918.7</v>
      </c>
      <c r="V17" s="19">
        <f t="shared" si="3"/>
        <v>8918.7</v>
      </c>
    </row>
    <row r="18" spans="1:22" s="22" customFormat="1" ht="37.5" customHeight="1" outlineLevel="3">
      <c r="A18" s="18" t="s">
        <v>56</v>
      </c>
      <c r="B18" s="8" t="s">
        <v>7</v>
      </c>
      <c r="C18" s="8" t="s">
        <v>55</v>
      </c>
      <c r="D18" s="8" t="s">
        <v>5</v>
      </c>
      <c r="E18" s="8"/>
      <c r="F18" s="21">
        <f>F19</f>
        <v>1336750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s="22" customFormat="1" ht="47.25" outlineLevel="4">
      <c r="A19" s="14" t="s">
        <v>44</v>
      </c>
      <c r="B19" s="8" t="s">
        <v>7</v>
      </c>
      <c r="C19" s="8" t="s">
        <v>59</v>
      </c>
      <c r="D19" s="8" t="s">
        <v>5</v>
      </c>
      <c r="E19" s="8"/>
      <c r="F19" s="21">
        <f>F20+F22+F24</f>
        <v>1336750</v>
      </c>
      <c r="G19" s="21">
        <f aca="true" t="shared" si="4" ref="G19:V19">G21</f>
        <v>8918.7</v>
      </c>
      <c r="H19" s="21">
        <f t="shared" si="4"/>
        <v>8918.7</v>
      </c>
      <c r="I19" s="21">
        <f t="shared" si="4"/>
        <v>8918.7</v>
      </c>
      <c r="J19" s="21">
        <f t="shared" si="4"/>
        <v>8918.7</v>
      </c>
      <c r="K19" s="21">
        <f t="shared" si="4"/>
        <v>8918.7</v>
      </c>
      <c r="L19" s="21">
        <f t="shared" si="4"/>
        <v>8918.7</v>
      </c>
      <c r="M19" s="21">
        <f t="shared" si="4"/>
        <v>8918.7</v>
      </c>
      <c r="N19" s="21">
        <f t="shared" si="4"/>
        <v>8918.7</v>
      </c>
      <c r="O19" s="21">
        <f t="shared" si="4"/>
        <v>8918.7</v>
      </c>
      <c r="P19" s="21">
        <f t="shared" si="4"/>
        <v>8918.7</v>
      </c>
      <c r="Q19" s="21">
        <f t="shared" si="4"/>
        <v>8918.7</v>
      </c>
      <c r="R19" s="21">
        <f t="shared" si="4"/>
        <v>8918.7</v>
      </c>
      <c r="S19" s="21">
        <f t="shared" si="4"/>
        <v>8918.7</v>
      </c>
      <c r="T19" s="21">
        <f t="shared" si="4"/>
        <v>8918.7</v>
      </c>
      <c r="U19" s="21">
        <f t="shared" si="4"/>
        <v>8918.7</v>
      </c>
      <c r="V19" s="21">
        <f t="shared" si="4"/>
        <v>8918.7</v>
      </c>
    </row>
    <row r="20" spans="1:22" s="22" customFormat="1" ht="63" outlineLevel="4">
      <c r="A20" s="20" t="s">
        <v>60</v>
      </c>
      <c r="B20" s="8" t="s">
        <v>7</v>
      </c>
      <c r="C20" s="8" t="s">
        <v>59</v>
      </c>
      <c r="D20" s="8" t="s">
        <v>61</v>
      </c>
      <c r="E20" s="8"/>
      <c r="F20" s="21">
        <f>F21</f>
        <v>829727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s="38" customFormat="1" ht="37.5" customHeight="1" outlineLevel="5">
      <c r="A21" s="35" t="s">
        <v>58</v>
      </c>
      <c r="B21" s="36" t="s">
        <v>7</v>
      </c>
      <c r="C21" s="36" t="s">
        <v>59</v>
      </c>
      <c r="D21" s="36" t="s">
        <v>33</v>
      </c>
      <c r="E21" s="36"/>
      <c r="F21" s="37">
        <f>637271+192456</f>
        <v>829727</v>
      </c>
      <c r="G21" s="21">
        <v>8918.7</v>
      </c>
      <c r="H21" s="21">
        <v>8918.7</v>
      </c>
      <c r="I21" s="21">
        <v>8918.7</v>
      </c>
      <c r="J21" s="21">
        <v>8918.7</v>
      </c>
      <c r="K21" s="21">
        <v>8918.7</v>
      </c>
      <c r="L21" s="21">
        <v>8918.7</v>
      </c>
      <c r="M21" s="21">
        <v>8918.7</v>
      </c>
      <c r="N21" s="21">
        <v>8918.7</v>
      </c>
      <c r="O21" s="21">
        <v>8918.7</v>
      </c>
      <c r="P21" s="21">
        <v>8918.7</v>
      </c>
      <c r="Q21" s="21">
        <v>8918.7</v>
      </c>
      <c r="R21" s="21">
        <v>8918.7</v>
      </c>
      <c r="S21" s="21">
        <v>8918.7</v>
      </c>
      <c r="T21" s="21">
        <v>8918.7</v>
      </c>
      <c r="U21" s="21">
        <v>8918.7</v>
      </c>
      <c r="V21" s="21">
        <v>8918.7</v>
      </c>
    </row>
    <row r="22" spans="1:22" s="22" customFormat="1" ht="31.5" outlineLevel="5">
      <c r="A22" s="20" t="s">
        <v>62</v>
      </c>
      <c r="B22" s="8" t="s">
        <v>7</v>
      </c>
      <c r="C22" s="8" t="s">
        <v>59</v>
      </c>
      <c r="D22" s="8" t="s">
        <v>63</v>
      </c>
      <c r="E22" s="8"/>
      <c r="F22" s="21">
        <f>F23</f>
        <v>499975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s="22" customFormat="1" ht="31.5" outlineLevel="5">
      <c r="A23" s="52" t="s">
        <v>64</v>
      </c>
      <c r="B23" s="36" t="s">
        <v>7</v>
      </c>
      <c r="C23" s="36" t="s">
        <v>59</v>
      </c>
      <c r="D23" s="36" t="s">
        <v>34</v>
      </c>
      <c r="E23" s="36"/>
      <c r="F23" s="37">
        <v>499975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</row>
    <row r="24" spans="1:22" s="22" customFormat="1" ht="15.75" outlineLevel="5">
      <c r="A24" s="53" t="s">
        <v>65</v>
      </c>
      <c r="B24" s="8" t="s">
        <v>7</v>
      </c>
      <c r="C24" s="8" t="s">
        <v>59</v>
      </c>
      <c r="D24" s="8" t="s">
        <v>66</v>
      </c>
      <c r="E24" s="8"/>
      <c r="F24" s="21">
        <f>F25</f>
        <v>7048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s="22" customFormat="1" ht="15.75" outlineLevel="5">
      <c r="A25" s="52" t="s">
        <v>35</v>
      </c>
      <c r="B25" s="36" t="s">
        <v>7</v>
      </c>
      <c r="C25" s="36" t="s">
        <v>59</v>
      </c>
      <c r="D25" s="36" t="s">
        <v>36</v>
      </c>
      <c r="E25" s="36"/>
      <c r="F25" s="37">
        <f>1000+500+5548</f>
        <v>7048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</row>
    <row r="26" spans="1:22" s="22" customFormat="1" ht="15.75" outlineLevel="3">
      <c r="A26" s="20" t="s">
        <v>15</v>
      </c>
      <c r="B26" s="8" t="s">
        <v>8</v>
      </c>
      <c r="C26" s="8" t="s">
        <v>52</v>
      </c>
      <c r="D26" s="8" t="s">
        <v>5</v>
      </c>
      <c r="E26" s="8"/>
      <c r="F26" s="21">
        <f>F27</f>
        <v>10000</v>
      </c>
      <c r="G26" s="21" t="e">
        <f>#REF!</f>
        <v>#REF!</v>
      </c>
      <c r="H26" s="21" t="e">
        <f>#REF!</f>
        <v>#REF!</v>
      </c>
      <c r="I26" s="21" t="e">
        <f>#REF!</f>
        <v>#REF!</v>
      </c>
      <c r="J26" s="21" t="e">
        <f>#REF!</f>
        <v>#REF!</v>
      </c>
      <c r="K26" s="21" t="e">
        <f>#REF!</f>
        <v>#REF!</v>
      </c>
      <c r="L26" s="21" t="e">
        <f>#REF!</f>
        <v>#REF!</v>
      </c>
      <c r="M26" s="21" t="e">
        <f>#REF!</f>
        <v>#REF!</v>
      </c>
      <c r="N26" s="21" t="e">
        <f>#REF!</f>
        <v>#REF!</v>
      </c>
      <c r="O26" s="21" t="e">
        <f>#REF!</f>
        <v>#REF!</v>
      </c>
      <c r="P26" s="21" t="e">
        <f>#REF!</f>
        <v>#REF!</v>
      </c>
      <c r="Q26" s="21" t="e">
        <f>#REF!</f>
        <v>#REF!</v>
      </c>
      <c r="R26" s="21" t="e">
        <f>#REF!</f>
        <v>#REF!</v>
      </c>
      <c r="S26" s="21" t="e">
        <f>#REF!</f>
        <v>#REF!</v>
      </c>
      <c r="T26" s="21" t="e">
        <f>#REF!</f>
        <v>#REF!</v>
      </c>
      <c r="U26" s="21" t="e">
        <f>#REF!</f>
        <v>#REF!</v>
      </c>
      <c r="V26" s="21" t="e">
        <f>#REF!</f>
        <v>#REF!</v>
      </c>
    </row>
    <row r="27" spans="1:22" s="22" customFormat="1" ht="31.5" outlineLevel="3">
      <c r="A27" s="18" t="s">
        <v>53</v>
      </c>
      <c r="B27" s="8" t="s">
        <v>8</v>
      </c>
      <c r="C27" s="8" t="s">
        <v>54</v>
      </c>
      <c r="D27" s="8" t="s">
        <v>5</v>
      </c>
      <c r="E27" s="8"/>
      <c r="F27" s="21">
        <f>F28</f>
        <v>10000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2" customFormat="1" ht="31.5" outlineLevel="3">
      <c r="A28" s="18" t="s">
        <v>56</v>
      </c>
      <c r="B28" s="8" t="s">
        <v>8</v>
      </c>
      <c r="C28" s="8" t="s">
        <v>55</v>
      </c>
      <c r="D28" s="8" t="s">
        <v>5</v>
      </c>
      <c r="E28" s="8"/>
      <c r="F28" s="21">
        <f>F29</f>
        <v>10000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s="22" customFormat="1" ht="31.5" outlineLevel="4">
      <c r="A29" s="20" t="s">
        <v>43</v>
      </c>
      <c r="B29" s="8" t="s">
        <v>8</v>
      </c>
      <c r="C29" s="8" t="s">
        <v>67</v>
      </c>
      <c r="D29" s="8" t="s">
        <v>5</v>
      </c>
      <c r="E29" s="8"/>
      <c r="F29" s="21">
        <f>F31</f>
        <v>10000</v>
      </c>
      <c r="G29" s="21">
        <f aca="true" t="shared" si="5" ref="G29:V29">G31</f>
        <v>0</v>
      </c>
      <c r="H29" s="21">
        <f t="shared" si="5"/>
        <v>0</v>
      </c>
      <c r="I29" s="21">
        <f t="shared" si="5"/>
        <v>0</v>
      </c>
      <c r="J29" s="21">
        <f t="shared" si="5"/>
        <v>0</v>
      </c>
      <c r="K29" s="21">
        <f t="shared" si="5"/>
        <v>0</v>
      </c>
      <c r="L29" s="21">
        <f t="shared" si="5"/>
        <v>0</v>
      </c>
      <c r="M29" s="21">
        <f t="shared" si="5"/>
        <v>0</v>
      </c>
      <c r="N29" s="21">
        <f t="shared" si="5"/>
        <v>0</v>
      </c>
      <c r="O29" s="21">
        <f t="shared" si="5"/>
        <v>0</v>
      </c>
      <c r="P29" s="21">
        <f t="shared" si="5"/>
        <v>0</v>
      </c>
      <c r="Q29" s="21">
        <f t="shared" si="5"/>
        <v>0</v>
      </c>
      <c r="R29" s="21">
        <f t="shared" si="5"/>
        <v>0</v>
      </c>
      <c r="S29" s="21">
        <f t="shared" si="5"/>
        <v>0</v>
      </c>
      <c r="T29" s="21">
        <f t="shared" si="5"/>
        <v>0</v>
      </c>
      <c r="U29" s="21">
        <f t="shared" si="5"/>
        <v>0</v>
      </c>
      <c r="V29" s="21">
        <f t="shared" si="5"/>
        <v>0</v>
      </c>
    </row>
    <row r="30" spans="1:22" s="22" customFormat="1" ht="15.75" outlineLevel="4">
      <c r="A30" s="53" t="s">
        <v>65</v>
      </c>
      <c r="B30" s="8" t="s">
        <v>8</v>
      </c>
      <c r="C30" s="8" t="s">
        <v>67</v>
      </c>
      <c r="D30" s="8" t="s">
        <v>66</v>
      </c>
      <c r="E30" s="8"/>
      <c r="F30" s="21">
        <f>F31</f>
        <v>10000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 outlineLevel="5">
      <c r="A31" s="52" t="s">
        <v>38</v>
      </c>
      <c r="B31" s="36" t="s">
        <v>8</v>
      </c>
      <c r="C31" s="36" t="s">
        <v>67</v>
      </c>
      <c r="D31" s="36" t="s">
        <v>37</v>
      </c>
      <c r="E31" s="36"/>
      <c r="F31" s="37">
        <v>10000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</row>
    <row r="32" spans="1:22" s="22" customFormat="1" ht="15.75" outlineLevel="6">
      <c r="A32" s="48" t="s">
        <v>39</v>
      </c>
      <c r="B32" s="49" t="s">
        <v>40</v>
      </c>
      <c r="C32" s="49" t="s">
        <v>52</v>
      </c>
      <c r="D32" s="49" t="s">
        <v>5</v>
      </c>
      <c r="E32" s="51"/>
      <c r="F32" s="50">
        <f aca="true" t="shared" si="6" ref="F32:F37">F33</f>
        <v>234100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5" ht="15.75" outlineLevel="6">
      <c r="A33" s="24" t="s">
        <v>31</v>
      </c>
      <c r="B33" s="8" t="s">
        <v>32</v>
      </c>
      <c r="C33" s="8" t="s">
        <v>52</v>
      </c>
      <c r="D33" s="8" t="s">
        <v>5</v>
      </c>
      <c r="E33" s="9" t="s">
        <v>5</v>
      </c>
      <c r="F33" s="25">
        <f t="shared" si="6"/>
        <v>234100</v>
      </c>
      <c r="G33" s="25" t="e">
        <f>#REF!</f>
        <v>#REF!</v>
      </c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 t="e">
        <f>#REF!</f>
        <v>#REF!</v>
      </c>
      <c r="O33" s="25" t="e">
        <f>#REF!</f>
        <v>#REF!</v>
      </c>
      <c r="P33" s="25" t="e">
        <f>#REF!</f>
        <v>#REF!</v>
      </c>
      <c r="Q33" s="25" t="e">
        <f>#REF!</f>
        <v>#REF!</v>
      </c>
      <c r="R33" s="25" t="e">
        <f>#REF!</f>
        <v>#REF!</v>
      </c>
      <c r="S33" s="25" t="e">
        <f>#REF!</f>
        <v>#REF!</v>
      </c>
      <c r="T33" s="25" t="e">
        <f>#REF!</f>
        <v>#REF!</v>
      </c>
      <c r="U33" s="25" t="e">
        <f>#REF!</f>
        <v>#REF!</v>
      </c>
      <c r="V33" s="23" t="e">
        <f>#REF!</f>
        <v>#REF!</v>
      </c>
      <c r="W33" s="7"/>
      <c r="X33" s="2"/>
      <c r="Y33" s="3"/>
    </row>
    <row r="34" spans="1:25" ht="31.5" outlineLevel="6">
      <c r="A34" s="18" t="s">
        <v>53</v>
      </c>
      <c r="B34" s="8" t="s">
        <v>32</v>
      </c>
      <c r="C34" s="8" t="s">
        <v>54</v>
      </c>
      <c r="D34" s="8" t="s">
        <v>5</v>
      </c>
      <c r="E34" s="9"/>
      <c r="F34" s="25">
        <f t="shared" si="6"/>
        <v>234100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7"/>
      <c r="W34" s="4"/>
      <c r="X34" s="5"/>
      <c r="Y34" s="3"/>
    </row>
    <row r="35" spans="1:25" ht="31.5" outlineLevel="6">
      <c r="A35" s="18" t="s">
        <v>56</v>
      </c>
      <c r="B35" s="8" t="s">
        <v>32</v>
      </c>
      <c r="C35" s="8" t="s">
        <v>55</v>
      </c>
      <c r="D35" s="8" t="s">
        <v>5</v>
      </c>
      <c r="E35" s="9"/>
      <c r="F35" s="25">
        <f t="shared" si="6"/>
        <v>234100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/>
      <c r="W35" s="4"/>
      <c r="X35" s="5"/>
      <c r="Y35" s="3"/>
    </row>
    <row r="36" spans="1:25" ht="31.5" outlineLevel="6">
      <c r="A36" s="24" t="s">
        <v>17</v>
      </c>
      <c r="B36" s="8" t="s">
        <v>32</v>
      </c>
      <c r="C36" s="8" t="s">
        <v>68</v>
      </c>
      <c r="D36" s="8" t="s">
        <v>5</v>
      </c>
      <c r="E36" s="9" t="s">
        <v>5</v>
      </c>
      <c r="F36" s="25">
        <f>F37+F39</f>
        <v>234100</v>
      </c>
      <c r="G36" s="25">
        <f>G37</f>
        <v>1397.92</v>
      </c>
      <c r="H36" s="25">
        <f aca="true" t="shared" si="7" ref="H36:V36">H37</f>
        <v>0</v>
      </c>
      <c r="I36" s="25">
        <f t="shared" si="7"/>
        <v>0</v>
      </c>
      <c r="J36" s="25">
        <f t="shared" si="7"/>
        <v>0</v>
      </c>
      <c r="K36" s="25">
        <f t="shared" si="7"/>
        <v>0</v>
      </c>
      <c r="L36" s="25">
        <f t="shared" si="7"/>
        <v>0</v>
      </c>
      <c r="M36" s="25">
        <f t="shared" si="7"/>
        <v>0</v>
      </c>
      <c r="N36" s="25">
        <f t="shared" si="7"/>
        <v>0</v>
      </c>
      <c r="O36" s="25">
        <f t="shared" si="7"/>
        <v>0</v>
      </c>
      <c r="P36" s="25">
        <f t="shared" si="7"/>
        <v>0</v>
      </c>
      <c r="Q36" s="25">
        <f t="shared" si="7"/>
        <v>0</v>
      </c>
      <c r="R36" s="25">
        <f t="shared" si="7"/>
        <v>0</v>
      </c>
      <c r="S36" s="25">
        <f t="shared" si="7"/>
        <v>0</v>
      </c>
      <c r="T36" s="25">
        <f t="shared" si="7"/>
        <v>0</v>
      </c>
      <c r="U36" s="25">
        <f t="shared" si="7"/>
        <v>0</v>
      </c>
      <c r="V36" s="23">
        <f t="shared" si="7"/>
        <v>0</v>
      </c>
      <c r="W36" s="1"/>
      <c r="X36" s="2"/>
      <c r="Y36" s="3"/>
    </row>
    <row r="37" spans="1:25" ht="21" customHeight="1" outlineLevel="6">
      <c r="A37" s="20" t="s">
        <v>60</v>
      </c>
      <c r="B37" s="8" t="s">
        <v>32</v>
      </c>
      <c r="C37" s="8" t="s">
        <v>68</v>
      </c>
      <c r="D37" s="8" t="s">
        <v>61</v>
      </c>
      <c r="E37" s="9" t="s">
        <v>10</v>
      </c>
      <c r="F37" s="25">
        <f t="shared" si="6"/>
        <v>234100</v>
      </c>
      <c r="G37" s="25">
        <v>1397.92</v>
      </c>
      <c r="H37" s="28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3"/>
      <c r="W37" s="1"/>
      <c r="X37" s="6"/>
      <c r="Y37" s="3"/>
    </row>
    <row r="38" spans="1:25" ht="31.5" outlineLevel="6">
      <c r="A38" s="35" t="s">
        <v>58</v>
      </c>
      <c r="B38" s="36" t="s">
        <v>32</v>
      </c>
      <c r="C38" s="36" t="s">
        <v>68</v>
      </c>
      <c r="D38" s="36" t="s">
        <v>33</v>
      </c>
      <c r="E38" s="36"/>
      <c r="F38" s="37">
        <v>234100</v>
      </c>
      <c r="G38" s="40"/>
      <c r="H38" s="41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40"/>
      <c r="W38" s="42"/>
      <c r="X38" s="43"/>
      <c r="Y38" s="44"/>
    </row>
    <row r="39" spans="1:25" ht="31.5" outlineLevel="6">
      <c r="A39" s="20" t="s">
        <v>62</v>
      </c>
      <c r="B39" s="8" t="s">
        <v>32</v>
      </c>
      <c r="C39" s="8" t="s">
        <v>68</v>
      </c>
      <c r="D39" s="8" t="s">
        <v>63</v>
      </c>
      <c r="E39" s="8"/>
      <c r="F39" s="21">
        <f>F40</f>
        <v>0</v>
      </c>
      <c r="G39" s="40"/>
      <c r="H39" s="41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40"/>
      <c r="W39" s="42"/>
      <c r="X39" s="43"/>
      <c r="Y39" s="44"/>
    </row>
    <row r="40" spans="1:25" ht="31.5" outlineLevel="6">
      <c r="A40" s="52" t="s">
        <v>64</v>
      </c>
      <c r="B40" s="36" t="s">
        <v>32</v>
      </c>
      <c r="C40" s="36" t="s">
        <v>68</v>
      </c>
      <c r="D40" s="36" t="s">
        <v>34</v>
      </c>
      <c r="E40" s="36"/>
      <c r="F40" s="37">
        <v>0</v>
      </c>
      <c r="G40" s="40"/>
      <c r="H40" s="41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40"/>
      <c r="W40" s="42"/>
      <c r="X40" s="43"/>
      <c r="Y40" s="44"/>
    </row>
    <row r="41" spans="1:25" s="39" customFormat="1" ht="15.75" outlineLevel="6">
      <c r="A41" s="48" t="s">
        <v>83</v>
      </c>
      <c r="B41" s="49" t="s">
        <v>84</v>
      </c>
      <c r="C41" s="49" t="s">
        <v>52</v>
      </c>
      <c r="D41" s="49" t="s">
        <v>5</v>
      </c>
      <c r="E41" s="49"/>
      <c r="F41" s="50">
        <f aca="true" t="shared" si="8" ref="F41:F46">F42</f>
        <v>1596576</v>
      </c>
      <c r="G41" s="23"/>
      <c r="H41" s="28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3"/>
      <c r="W41" s="1"/>
      <c r="X41" s="6"/>
      <c r="Y41" s="3"/>
    </row>
    <row r="42" spans="1:25" s="39" customFormat="1" ht="15.75" outlineLevel="6">
      <c r="A42" s="20" t="s">
        <v>85</v>
      </c>
      <c r="B42" s="8" t="s">
        <v>86</v>
      </c>
      <c r="C42" s="8" t="s">
        <v>52</v>
      </c>
      <c r="D42" s="8" t="s">
        <v>5</v>
      </c>
      <c r="E42" s="8"/>
      <c r="F42" s="21">
        <f t="shared" si="8"/>
        <v>1596576</v>
      </c>
      <c r="G42" s="23"/>
      <c r="H42" s="28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3"/>
      <c r="W42" s="1"/>
      <c r="X42" s="6"/>
      <c r="Y42" s="3"/>
    </row>
    <row r="43" spans="1:25" s="39" customFormat="1" ht="35.25" customHeight="1" outlineLevel="6">
      <c r="A43" s="18" t="s">
        <v>53</v>
      </c>
      <c r="B43" s="8" t="s">
        <v>86</v>
      </c>
      <c r="C43" s="8" t="s">
        <v>54</v>
      </c>
      <c r="D43" s="8" t="s">
        <v>5</v>
      </c>
      <c r="E43" s="8"/>
      <c r="F43" s="21">
        <f t="shared" si="8"/>
        <v>1596576</v>
      </c>
      <c r="G43" s="23"/>
      <c r="H43" s="28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3"/>
      <c r="W43" s="1"/>
      <c r="X43" s="6"/>
      <c r="Y43" s="3"/>
    </row>
    <row r="44" spans="1:25" s="39" customFormat="1" ht="31.5" outlineLevel="6">
      <c r="A44" s="18" t="s">
        <v>56</v>
      </c>
      <c r="B44" s="8" t="s">
        <v>86</v>
      </c>
      <c r="C44" s="8" t="s">
        <v>55</v>
      </c>
      <c r="D44" s="8" t="s">
        <v>5</v>
      </c>
      <c r="E44" s="8"/>
      <c r="F44" s="21">
        <f t="shared" si="8"/>
        <v>1596576</v>
      </c>
      <c r="G44" s="23"/>
      <c r="H44" s="28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3"/>
      <c r="W44" s="1"/>
      <c r="X44" s="6"/>
      <c r="Y44" s="3"/>
    </row>
    <row r="45" spans="1:25" s="39" customFormat="1" ht="50.25" customHeight="1" outlineLevel="6">
      <c r="A45" s="20" t="s">
        <v>87</v>
      </c>
      <c r="B45" s="8" t="s">
        <v>86</v>
      </c>
      <c r="C45" s="8" t="s">
        <v>88</v>
      </c>
      <c r="D45" s="8" t="s">
        <v>5</v>
      </c>
      <c r="E45" s="8"/>
      <c r="F45" s="21">
        <f t="shared" si="8"/>
        <v>1596576</v>
      </c>
      <c r="G45" s="23"/>
      <c r="H45" s="28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3"/>
      <c r="W45" s="1"/>
      <c r="X45" s="6"/>
      <c r="Y45" s="3"/>
    </row>
    <row r="46" spans="1:25" s="39" customFormat="1" ht="33.75" customHeight="1" outlineLevel="6">
      <c r="A46" s="20" t="s">
        <v>62</v>
      </c>
      <c r="B46" s="8" t="s">
        <v>86</v>
      </c>
      <c r="C46" s="8" t="s">
        <v>88</v>
      </c>
      <c r="D46" s="8" t="s">
        <v>63</v>
      </c>
      <c r="E46" s="8"/>
      <c r="F46" s="21">
        <f t="shared" si="8"/>
        <v>1596576</v>
      </c>
      <c r="G46" s="23"/>
      <c r="H46" s="28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3"/>
      <c r="W46" s="1"/>
      <c r="X46" s="6"/>
      <c r="Y46" s="3"/>
    </row>
    <row r="47" spans="1:25" s="39" customFormat="1" ht="31.5" outlineLevel="6">
      <c r="A47" s="52" t="s">
        <v>64</v>
      </c>
      <c r="B47" s="36" t="s">
        <v>86</v>
      </c>
      <c r="C47" s="36" t="s">
        <v>88</v>
      </c>
      <c r="D47" s="36" t="s">
        <v>34</v>
      </c>
      <c r="E47" s="36"/>
      <c r="F47" s="37">
        <v>1596576</v>
      </c>
      <c r="G47" s="23"/>
      <c r="H47" s="28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3"/>
      <c r="W47" s="1"/>
      <c r="X47" s="6"/>
      <c r="Y47" s="3"/>
    </row>
    <row r="48" spans="1:22" s="22" customFormat="1" ht="18.75" outlineLevel="6">
      <c r="A48" s="45" t="s">
        <v>24</v>
      </c>
      <c r="B48" s="46" t="s">
        <v>21</v>
      </c>
      <c r="C48" s="46" t="s">
        <v>52</v>
      </c>
      <c r="D48" s="46" t="s">
        <v>5</v>
      </c>
      <c r="E48" s="46"/>
      <c r="F48" s="47">
        <f>F49</f>
        <v>150000</v>
      </c>
      <c r="G48" s="19" t="e">
        <f>#REF!</f>
        <v>#REF!</v>
      </c>
      <c r="H48" s="19" t="e">
        <f>#REF!</f>
        <v>#REF!</v>
      </c>
      <c r="I48" s="19" t="e">
        <f>#REF!</f>
        <v>#REF!</v>
      </c>
      <c r="J48" s="19" t="e">
        <f>#REF!</f>
        <v>#REF!</v>
      </c>
      <c r="K48" s="19" t="e">
        <f>#REF!</f>
        <v>#REF!</v>
      </c>
      <c r="L48" s="19" t="e">
        <f>#REF!</f>
        <v>#REF!</v>
      </c>
      <c r="M48" s="19" t="e">
        <f>#REF!</f>
        <v>#REF!</v>
      </c>
      <c r="N48" s="19" t="e">
        <f>#REF!</f>
        <v>#REF!</v>
      </c>
      <c r="O48" s="19" t="e">
        <f>#REF!</f>
        <v>#REF!</v>
      </c>
      <c r="P48" s="19" t="e">
        <f>#REF!</f>
        <v>#REF!</v>
      </c>
      <c r="Q48" s="19" t="e">
        <f>#REF!</f>
        <v>#REF!</v>
      </c>
      <c r="R48" s="19" t="e">
        <f>#REF!</f>
        <v>#REF!</v>
      </c>
      <c r="S48" s="19" t="e">
        <f>#REF!</f>
        <v>#REF!</v>
      </c>
      <c r="T48" s="19" t="e">
        <f>#REF!</f>
        <v>#REF!</v>
      </c>
      <c r="U48" s="19" t="e">
        <f>#REF!</f>
        <v>#REF!</v>
      </c>
      <c r="V48" s="19" t="e">
        <f>#REF!</f>
        <v>#REF!</v>
      </c>
    </row>
    <row r="49" spans="1:22" s="22" customFormat="1" ht="38.25" customHeight="1" outlineLevel="3">
      <c r="A49" s="33" t="s">
        <v>79</v>
      </c>
      <c r="B49" s="8" t="s">
        <v>42</v>
      </c>
      <c r="C49" s="8" t="s">
        <v>69</v>
      </c>
      <c r="D49" s="8" t="s">
        <v>5</v>
      </c>
      <c r="E49" s="8"/>
      <c r="F49" s="21">
        <f>F50</f>
        <v>150000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</row>
    <row r="50" spans="1:22" s="22" customFormat="1" ht="53.25" customHeight="1" outlineLevel="4">
      <c r="A50" s="20" t="s">
        <v>70</v>
      </c>
      <c r="B50" s="8" t="s">
        <v>42</v>
      </c>
      <c r="C50" s="8" t="s">
        <v>74</v>
      </c>
      <c r="D50" s="8" t="s">
        <v>5</v>
      </c>
      <c r="E50" s="8"/>
      <c r="F50" s="21">
        <f>F51</f>
        <v>150000</v>
      </c>
      <c r="G50" s="19">
        <f aca="true" t="shared" si="9" ref="G50:V50">G51</f>
        <v>0</v>
      </c>
      <c r="H50" s="19">
        <f t="shared" si="9"/>
        <v>0</v>
      </c>
      <c r="I50" s="19">
        <f t="shared" si="9"/>
        <v>0</v>
      </c>
      <c r="J50" s="19">
        <f t="shared" si="9"/>
        <v>0</v>
      </c>
      <c r="K50" s="19">
        <f t="shared" si="9"/>
        <v>0</v>
      </c>
      <c r="L50" s="19">
        <f t="shared" si="9"/>
        <v>0</v>
      </c>
      <c r="M50" s="19">
        <f t="shared" si="9"/>
        <v>0</v>
      </c>
      <c r="N50" s="19">
        <f t="shared" si="9"/>
        <v>0</v>
      </c>
      <c r="O50" s="19">
        <f t="shared" si="9"/>
        <v>0</v>
      </c>
      <c r="P50" s="19">
        <f t="shared" si="9"/>
        <v>0</v>
      </c>
      <c r="Q50" s="19">
        <f t="shared" si="9"/>
        <v>0</v>
      </c>
      <c r="R50" s="19">
        <f t="shared" si="9"/>
        <v>0</v>
      </c>
      <c r="S50" s="19">
        <f t="shared" si="9"/>
        <v>0</v>
      </c>
      <c r="T50" s="19">
        <f t="shared" si="9"/>
        <v>0</v>
      </c>
      <c r="U50" s="19">
        <f t="shared" si="9"/>
        <v>0</v>
      </c>
      <c r="V50" s="19">
        <f t="shared" si="9"/>
        <v>0</v>
      </c>
    </row>
    <row r="51" spans="1:22" s="22" customFormat="1" ht="31.5" outlineLevel="5">
      <c r="A51" s="20" t="s">
        <v>62</v>
      </c>
      <c r="B51" s="8" t="s">
        <v>42</v>
      </c>
      <c r="C51" s="8" t="s">
        <v>74</v>
      </c>
      <c r="D51" s="8" t="s">
        <v>63</v>
      </c>
      <c r="E51" s="8"/>
      <c r="F51" s="21">
        <f>F52</f>
        <v>150000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:22" s="22" customFormat="1" ht="31.5" outlineLevel="5">
      <c r="A52" s="52" t="s">
        <v>64</v>
      </c>
      <c r="B52" s="36" t="s">
        <v>42</v>
      </c>
      <c r="C52" s="36" t="s">
        <v>74</v>
      </c>
      <c r="D52" s="36" t="s">
        <v>34</v>
      </c>
      <c r="E52" s="36"/>
      <c r="F52" s="37">
        <v>150000</v>
      </c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</row>
    <row r="53" spans="1:22" s="22" customFormat="1" ht="18.75" outlineLevel="6">
      <c r="A53" s="45" t="s">
        <v>25</v>
      </c>
      <c r="B53" s="46" t="s">
        <v>20</v>
      </c>
      <c r="C53" s="46" t="s">
        <v>52</v>
      </c>
      <c r="D53" s="46" t="s">
        <v>5</v>
      </c>
      <c r="E53" s="46"/>
      <c r="F53" s="47">
        <f>F54</f>
        <v>855947</v>
      </c>
      <c r="G53" s="13" t="e">
        <f>#REF!+#REF!</f>
        <v>#REF!</v>
      </c>
      <c r="H53" s="13" t="e">
        <f>#REF!+#REF!</f>
        <v>#REF!</v>
      </c>
      <c r="I53" s="13" t="e">
        <f>#REF!+#REF!</f>
        <v>#REF!</v>
      </c>
      <c r="J53" s="13" t="e">
        <f>#REF!+#REF!</f>
        <v>#REF!</v>
      </c>
      <c r="K53" s="13" t="e">
        <f>#REF!+#REF!</f>
        <v>#REF!</v>
      </c>
      <c r="L53" s="13" t="e">
        <f>#REF!+#REF!</f>
        <v>#REF!</v>
      </c>
      <c r="M53" s="13" t="e">
        <f>#REF!+#REF!</f>
        <v>#REF!</v>
      </c>
      <c r="N53" s="13" t="e">
        <f>#REF!+#REF!</f>
        <v>#REF!</v>
      </c>
      <c r="O53" s="13" t="e">
        <f>#REF!+#REF!</f>
        <v>#REF!</v>
      </c>
      <c r="P53" s="13" t="e">
        <f>#REF!+#REF!</f>
        <v>#REF!</v>
      </c>
      <c r="Q53" s="13" t="e">
        <f>#REF!+#REF!</f>
        <v>#REF!</v>
      </c>
      <c r="R53" s="13" t="e">
        <f>#REF!+#REF!</f>
        <v>#REF!</v>
      </c>
      <c r="S53" s="13" t="e">
        <f>#REF!+#REF!</f>
        <v>#REF!</v>
      </c>
      <c r="T53" s="13" t="e">
        <f>#REF!+#REF!</f>
        <v>#REF!</v>
      </c>
      <c r="U53" s="13" t="e">
        <f>#REF!+#REF!</f>
        <v>#REF!</v>
      </c>
      <c r="V53" s="13" t="e">
        <f>#REF!+#REF!</f>
        <v>#REF!</v>
      </c>
    </row>
    <row r="54" spans="1:22" s="22" customFormat="1" ht="15.75" outlineLevel="5">
      <c r="A54" s="20" t="s">
        <v>16</v>
      </c>
      <c r="B54" s="8" t="s">
        <v>9</v>
      </c>
      <c r="C54" s="8" t="s">
        <v>52</v>
      </c>
      <c r="D54" s="8" t="s">
        <v>5</v>
      </c>
      <c r="E54" s="8"/>
      <c r="F54" s="21">
        <f>F55</f>
        <v>855947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</row>
    <row r="55" spans="1:22" s="22" customFormat="1" ht="31.5" outlineLevel="5">
      <c r="A55" s="30" t="s">
        <v>80</v>
      </c>
      <c r="B55" s="8" t="s">
        <v>9</v>
      </c>
      <c r="C55" s="8" t="s">
        <v>71</v>
      </c>
      <c r="D55" s="8" t="s">
        <v>5</v>
      </c>
      <c r="E55" s="8"/>
      <c r="F55" s="21">
        <f>F56+F59</f>
        <v>855947</v>
      </c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</row>
    <row r="56" spans="1:22" s="22" customFormat="1" ht="47.25" outlineLevel="5">
      <c r="A56" s="18" t="s">
        <v>76</v>
      </c>
      <c r="B56" s="8" t="s">
        <v>9</v>
      </c>
      <c r="C56" s="8" t="s">
        <v>75</v>
      </c>
      <c r="D56" s="8" t="s">
        <v>5</v>
      </c>
      <c r="E56" s="8"/>
      <c r="F56" s="21">
        <f>F57</f>
        <v>846947</v>
      </c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</row>
    <row r="57" spans="1:22" s="22" customFormat="1" ht="31.5" outlineLevel="5">
      <c r="A57" s="20" t="s">
        <v>62</v>
      </c>
      <c r="B57" s="8" t="s">
        <v>9</v>
      </c>
      <c r="C57" s="8" t="s">
        <v>75</v>
      </c>
      <c r="D57" s="8" t="s">
        <v>63</v>
      </c>
      <c r="E57" s="8"/>
      <c r="F57" s="21">
        <f>F58</f>
        <v>846947</v>
      </c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</row>
    <row r="58" spans="1:22" s="22" customFormat="1" ht="31.5" outlineLevel="5">
      <c r="A58" s="52" t="s">
        <v>64</v>
      </c>
      <c r="B58" s="36" t="s">
        <v>9</v>
      </c>
      <c r="C58" s="36" t="s">
        <v>75</v>
      </c>
      <c r="D58" s="36" t="s">
        <v>34</v>
      </c>
      <c r="E58" s="36"/>
      <c r="F58" s="37">
        <v>846947</v>
      </c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spans="1:22" s="22" customFormat="1" ht="22.5" customHeight="1" outlineLevel="5">
      <c r="A59" s="53" t="s">
        <v>65</v>
      </c>
      <c r="B59" s="8" t="s">
        <v>9</v>
      </c>
      <c r="C59" s="8" t="s">
        <v>75</v>
      </c>
      <c r="D59" s="8" t="s">
        <v>66</v>
      </c>
      <c r="E59" s="8"/>
      <c r="F59" s="21">
        <f>F60</f>
        <v>9000</v>
      </c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22" customFormat="1" ht="15.75" outlineLevel="5">
      <c r="A60" s="52" t="s">
        <v>35</v>
      </c>
      <c r="B60" s="36" t="s">
        <v>9</v>
      </c>
      <c r="C60" s="36" t="s">
        <v>75</v>
      </c>
      <c r="D60" s="36" t="s">
        <v>36</v>
      </c>
      <c r="E60" s="36"/>
      <c r="F60" s="37">
        <v>9000</v>
      </c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1" spans="1:22" s="22" customFormat="1" ht="22.5" customHeight="1" outlineLevel="3">
      <c r="A61" s="45" t="s">
        <v>30</v>
      </c>
      <c r="B61" s="46" t="s">
        <v>19</v>
      </c>
      <c r="C61" s="46" t="s">
        <v>52</v>
      </c>
      <c r="D61" s="46" t="s">
        <v>5</v>
      </c>
      <c r="E61" s="46"/>
      <c r="F61" s="47">
        <f>F62</f>
        <v>10000</v>
      </c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</row>
    <row r="62" spans="1:22" s="22" customFormat="1" ht="31.5" outlineLevel="3">
      <c r="A62" s="30" t="s">
        <v>81</v>
      </c>
      <c r="B62" s="8" t="s">
        <v>47</v>
      </c>
      <c r="C62" s="8" t="s">
        <v>72</v>
      </c>
      <c r="D62" s="8" t="s">
        <v>5</v>
      </c>
      <c r="E62" s="8"/>
      <c r="F62" s="21">
        <f>F63</f>
        <v>10000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:22" s="22" customFormat="1" ht="57.75" customHeight="1" outlineLevel="3">
      <c r="A63" s="18" t="s">
        <v>78</v>
      </c>
      <c r="B63" s="8" t="s">
        <v>47</v>
      </c>
      <c r="C63" s="8" t="s">
        <v>77</v>
      </c>
      <c r="D63" s="8" t="s">
        <v>5</v>
      </c>
      <c r="E63" s="8"/>
      <c r="F63" s="21">
        <f>F64</f>
        <v>10000</v>
      </c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spans="1:22" s="22" customFormat="1" ht="31.5" outlineLevel="3">
      <c r="A64" s="20" t="s">
        <v>62</v>
      </c>
      <c r="B64" s="8" t="s">
        <v>47</v>
      </c>
      <c r="C64" s="8" t="s">
        <v>77</v>
      </c>
      <c r="D64" s="8" t="s">
        <v>63</v>
      </c>
      <c r="E64" s="8"/>
      <c r="F64" s="21">
        <f>F65</f>
        <v>10000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spans="1:22" s="22" customFormat="1" ht="17.25" customHeight="1" outlineLevel="6">
      <c r="A65" s="52" t="s">
        <v>64</v>
      </c>
      <c r="B65" s="36" t="s">
        <v>47</v>
      </c>
      <c r="C65" s="36" t="s">
        <v>77</v>
      </c>
      <c r="D65" s="36" t="s">
        <v>34</v>
      </c>
      <c r="E65" s="36"/>
      <c r="F65" s="37">
        <v>10000</v>
      </c>
      <c r="G65" s="13" t="e">
        <f>#REF!+#REF!+#REF!</f>
        <v>#REF!</v>
      </c>
      <c r="H65" s="13" t="e">
        <f>#REF!+#REF!+#REF!</f>
        <v>#REF!</v>
      </c>
      <c r="I65" s="13" t="e">
        <f>#REF!+#REF!+#REF!</f>
        <v>#REF!</v>
      </c>
      <c r="J65" s="13" t="e">
        <f>#REF!+#REF!+#REF!</f>
        <v>#REF!</v>
      </c>
      <c r="K65" s="13" t="e">
        <f>#REF!+#REF!+#REF!</f>
        <v>#REF!</v>
      </c>
      <c r="L65" s="13" t="e">
        <f>#REF!+#REF!+#REF!</f>
        <v>#REF!</v>
      </c>
      <c r="M65" s="13" t="e">
        <f>#REF!+#REF!+#REF!</f>
        <v>#REF!</v>
      </c>
      <c r="N65" s="13" t="e">
        <f>#REF!+#REF!+#REF!</f>
        <v>#REF!</v>
      </c>
      <c r="O65" s="13" t="e">
        <f>#REF!+#REF!+#REF!</f>
        <v>#REF!</v>
      </c>
      <c r="P65" s="13" t="e">
        <f>#REF!+#REF!+#REF!</f>
        <v>#REF!</v>
      </c>
      <c r="Q65" s="13" t="e">
        <f>#REF!+#REF!+#REF!</f>
        <v>#REF!</v>
      </c>
      <c r="R65" s="13" t="e">
        <f>#REF!+#REF!+#REF!</f>
        <v>#REF!</v>
      </c>
      <c r="S65" s="13" t="e">
        <f>#REF!+#REF!+#REF!</f>
        <v>#REF!</v>
      </c>
      <c r="T65" s="13" t="e">
        <f>#REF!+#REF!+#REF!</f>
        <v>#REF!</v>
      </c>
      <c r="U65" s="13" t="e">
        <f>#REF!+#REF!+#REF!</f>
        <v>#REF!</v>
      </c>
      <c r="V65" s="13" t="e">
        <f>#REF!+#REF!+#REF!</f>
        <v>#REF!</v>
      </c>
    </row>
    <row r="66" spans="1:22" s="22" customFormat="1" ht="18.75" outlineLevel="5">
      <c r="A66" s="45" t="s">
        <v>26</v>
      </c>
      <c r="B66" s="46" t="s">
        <v>27</v>
      </c>
      <c r="C66" s="46" t="s">
        <v>52</v>
      </c>
      <c r="D66" s="46" t="s">
        <v>5</v>
      </c>
      <c r="E66" s="46"/>
      <c r="F66" s="47">
        <f aca="true" t="shared" si="10" ref="F66:F71">F67</f>
        <v>35000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</row>
    <row r="67" spans="1:22" s="22" customFormat="1" ht="23.25" customHeight="1" outlineLevel="5">
      <c r="A67" s="20" t="s">
        <v>29</v>
      </c>
      <c r="B67" s="8" t="s">
        <v>28</v>
      </c>
      <c r="C67" s="8" t="s">
        <v>52</v>
      </c>
      <c r="D67" s="8" t="s">
        <v>5</v>
      </c>
      <c r="E67" s="8"/>
      <c r="F67" s="21">
        <f t="shared" si="10"/>
        <v>35000</v>
      </c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</row>
    <row r="68" spans="1:22" s="22" customFormat="1" ht="23.25" customHeight="1" outlineLevel="5">
      <c r="A68" s="18" t="s">
        <v>53</v>
      </c>
      <c r="B68" s="8" t="s">
        <v>28</v>
      </c>
      <c r="C68" s="8" t="s">
        <v>54</v>
      </c>
      <c r="D68" s="8" t="s">
        <v>5</v>
      </c>
      <c r="E68" s="8"/>
      <c r="F68" s="21">
        <f t="shared" si="10"/>
        <v>35000</v>
      </c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</row>
    <row r="69" spans="1:22" s="22" customFormat="1" ht="33" customHeight="1" outlineLevel="5">
      <c r="A69" s="18" t="s">
        <v>56</v>
      </c>
      <c r="B69" s="8" t="s">
        <v>28</v>
      </c>
      <c r="C69" s="8" t="s">
        <v>55</v>
      </c>
      <c r="D69" s="8" t="s">
        <v>5</v>
      </c>
      <c r="E69" s="8"/>
      <c r="F69" s="21">
        <f t="shared" si="10"/>
        <v>35000</v>
      </c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</row>
    <row r="70" spans="1:22" s="22" customFormat="1" ht="47.25" outlineLevel="5">
      <c r="A70" s="20" t="s">
        <v>45</v>
      </c>
      <c r="B70" s="8" t="s">
        <v>28</v>
      </c>
      <c r="C70" s="8" t="s">
        <v>73</v>
      </c>
      <c r="D70" s="8" t="s">
        <v>5</v>
      </c>
      <c r="E70" s="8"/>
      <c r="F70" s="21">
        <f t="shared" si="10"/>
        <v>35000</v>
      </c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</row>
    <row r="71" spans="1:22" s="22" customFormat="1" ht="31.5" outlineLevel="5">
      <c r="A71" s="20" t="s">
        <v>62</v>
      </c>
      <c r="B71" s="8" t="s">
        <v>28</v>
      </c>
      <c r="C71" s="8" t="s">
        <v>73</v>
      </c>
      <c r="D71" s="8" t="s">
        <v>63</v>
      </c>
      <c r="E71" s="8"/>
      <c r="F71" s="21">
        <f t="shared" si="10"/>
        <v>35000</v>
      </c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22" customFormat="1" ht="36" customHeight="1" outlineLevel="5">
      <c r="A72" s="52" t="s">
        <v>64</v>
      </c>
      <c r="B72" s="36" t="s">
        <v>28</v>
      </c>
      <c r="C72" s="36" t="s">
        <v>73</v>
      </c>
      <c r="D72" s="36" t="s">
        <v>34</v>
      </c>
      <c r="E72" s="36"/>
      <c r="F72" s="37">
        <v>35000</v>
      </c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 s="22" customFormat="1" ht="48" customHeight="1" outlineLevel="5">
      <c r="A73" s="45" t="s">
        <v>89</v>
      </c>
      <c r="B73" s="46" t="s">
        <v>90</v>
      </c>
      <c r="C73" s="46" t="s">
        <v>52</v>
      </c>
      <c r="D73" s="46" t="s">
        <v>5</v>
      </c>
      <c r="E73" s="46"/>
      <c r="F73" s="47">
        <f aca="true" t="shared" si="11" ref="F73:F78">F74</f>
        <v>21000</v>
      </c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</row>
    <row r="74" spans="1:22" s="22" customFormat="1" ht="21" customHeight="1" outlineLevel="5">
      <c r="A74" s="20" t="s">
        <v>91</v>
      </c>
      <c r="B74" s="8" t="s">
        <v>92</v>
      </c>
      <c r="C74" s="8" t="s">
        <v>52</v>
      </c>
      <c r="D74" s="8" t="s">
        <v>5</v>
      </c>
      <c r="E74" s="8"/>
      <c r="F74" s="21">
        <f t="shared" si="11"/>
        <v>21000</v>
      </c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</row>
    <row r="75" spans="1:22" s="22" customFormat="1" ht="31.5" outlineLevel="5">
      <c r="A75" s="18" t="s">
        <v>53</v>
      </c>
      <c r="B75" s="8" t="s">
        <v>92</v>
      </c>
      <c r="C75" s="8" t="s">
        <v>54</v>
      </c>
      <c r="D75" s="8" t="s">
        <v>5</v>
      </c>
      <c r="E75" s="8"/>
      <c r="F75" s="21">
        <f t="shared" si="11"/>
        <v>21000</v>
      </c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</row>
    <row r="76" spans="1:22" s="22" customFormat="1" ht="31.5" outlineLevel="5">
      <c r="A76" s="18" t="s">
        <v>56</v>
      </c>
      <c r="B76" s="8" t="s">
        <v>92</v>
      </c>
      <c r="C76" s="8" t="s">
        <v>55</v>
      </c>
      <c r="D76" s="8" t="s">
        <v>5</v>
      </c>
      <c r="E76" s="8"/>
      <c r="F76" s="21">
        <f t="shared" si="11"/>
        <v>21000</v>
      </c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</row>
    <row r="77" spans="1:22" s="22" customFormat="1" ht="94.5" outlineLevel="5">
      <c r="A77" s="20" t="s">
        <v>93</v>
      </c>
      <c r="B77" s="8" t="s">
        <v>92</v>
      </c>
      <c r="C77" s="8" t="s">
        <v>94</v>
      </c>
      <c r="D77" s="8" t="s">
        <v>5</v>
      </c>
      <c r="E77" s="8"/>
      <c r="F77" s="21">
        <f t="shared" si="11"/>
        <v>21000</v>
      </c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22" customFormat="1" ht="18" customHeight="1" outlineLevel="5">
      <c r="A78" s="20" t="s">
        <v>95</v>
      </c>
      <c r="B78" s="8" t="s">
        <v>92</v>
      </c>
      <c r="C78" s="8" t="s">
        <v>94</v>
      </c>
      <c r="D78" s="8" t="s">
        <v>96</v>
      </c>
      <c r="E78" s="8"/>
      <c r="F78" s="21">
        <f t="shared" si="11"/>
        <v>21000</v>
      </c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</row>
    <row r="79" spans="1:22" s="22" customFormat="1" ht="18" customHeight="1" outlineLevel="5">
      <c r="A79" s="52" t="s">
        <v>97</v>
      </c>
      <c r="B79" s="36" t="s">
        <v>92</v>
      </c>
      <c r="C79" s="36" t="s">
        <v>94</v>
      </c>
      <c r="D79" s="36" t="s">
        <v>98</v>
      </c>
      <c r="E79" s="36"/>
      <c r="F79" s="37">
        <v>21000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</row>
    <row r="80" spans="1:22" s="22" customFormat="1" ht="18.75" outlineLevel="5">
      <c r="A80" s="54" t="s">
        <v>11</v>
      </c>
      <c r="B80" s="54"/>
      <c r="C80" s="54"/>
      <c r="D80" s="54"/>
      <c r="E80" s="54"/>
      <c r="F80" s="31">
        <f>F9+F32+F48+F53+F61+F73+F66+F41</f>
        <v>5014676</v>
      </c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</row>
    <row r="81" spans="1:22" s="22" customFormat="1" ht="15.75" outlineLevel="5">
      <c r="A81" s="10"/>
      <c r="B81" s="10"/>
      <c r="C81" s="10"/>
      <c r="D81" s="10"/>
      <c r="E81" s="10"/>
      <c r="F81" s="10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</row>
    <row r="82" spans="1:22" s="22" customFormat="1" ht="15.75" outlineLevel="5">
      <c r="A82" s="32"/>
      <c r="B82" s="32"/>
      <c r="C82" s="32"/>
      <c r="D82" s="32"/>
      <c r="E82" s="32"/>
      <c r="F82" s="32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</row>
    <row r="83" spans="1:22" s="22" customFormat="1" ht="15.75" outlineLevel="5">
      <c r="A83" s="10"/>
      <c r="B83" s="10"/>
      <c r="C83" s="10"/>
      <c r="D83" s="10"/>
      <c r="E83" s="10"/>
      <c r="F83" s="10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22" customFormat="1" ht="15.75" outlineLevel="5">
      <c r="A84" s="10"/>
      <c r="B84" s="10"/>
      <c r="C84" s="10"/>
      <c r="D84" s="10"/>
      <c r="E84" s="10"/>
      <c r="F84" s="10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</row>
    <row r="85" spans="1:22" s="22" customFormat="1" ht="15.75" outlineLevel="5">
      <c r="A85" s="10"/>
      <c r="B85" s="10"/>
      <c r="C85" s="10"/>
      <c r="D85" s="10"/>
      <c r="E85" s="10"/>
      <c r="F85" s="10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</row>
    <row r="86" spans="1:22" s="22" customFormat="1" ht="15.75" outlineLevel="5">
      <c r="A86" s="10"/>
      <c r="B86" s="10"/>
      <c r="C86" s="10"/>
      <c r="D86" s="10"/>
      <c r="E86" s="10"/>
      <c r="F86" s="10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</row>
    <row r="87" spans="1:22" s="22" customFormat="1" ht="15.75" outlineLevel="5">
      <c r="A87" s="10"/>
      <c r="B87" s="10"/>
      <c r="C87" s="10"/>
      <c r="D87" s="10"/>
      <c r="E87" s="10"/>
      <c r="F87" s="10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</row>
    <row r="88" spans="1:22" s="22" customFormat="1" ht="15.75" outlineLevel="5">
      <c r="A88" s="10"/>
      <c r="B88" s="10"/>
      <c r="C88" s="10"/>
      <c r="D88" s="10"/>
      <c r="E88" s="10"/>
      <c r="F88" s="10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</row>
    <row r="89" spans="7:22" ht="18.75">
      <c r="G89" s="31" t="e">
        <f>#REF!+G65+#REF!+#REF!+#REF!+G53+#REF!+#REF!+G9</f>
        <v>#REF!</v>
      </c>
      <c r="H89" s="31" t="e">
        <f>#REF!+H65+#REF!+#REF!+#REF!+H53+#REF!+#REF!+H9</f>
        <v>#REF!</v>
      </c>
      <c r="I89" s="31" t="e">
        <f>#REF!+I65+#REF!+#REF!+#REF!+I53+#REF!+#REF!+I9</f>
        <v>#REF!</v>
      </c>
      <c r="J89" s="31" t="e">
        <f>#REF!+J65+#REF!+#REF!+#REF!+J53+#REF!+#REF!+J9</f>
        <v>#REF!</v>
      </c>
      <c r="K89" s="31" t="e">
        <f>#REF!+K65+#REF!+#REF!+#REF!+K53+#REF!+#REF!+K9</f>
        <v>#REF!</v>
      </c>
      <c r="L89" s="31" t="e">
        <f>#REF!+L65+#REF!+#REF!+#REF!+L53+#REF!+#REF!+L9</f>
        <v>#REF!</v>
      </c>
      <c r="M89" s="31" t="e">
        <f>#REF!+M65+#REF!+#REF!+#REF!+M53+#REF!+#REF!+M9</f>
        <v>#REF!</v>
      </c>
      <c r="N89" s="31" t="e">
        <f>#REF!+N65+#REF!+#REF!+#REF!+N53+#REF!+#REF!+N9</f>
        <v>#REF!</v>
      </c>
      <c r="O89" s="31" t="e">
        <f>#REF!+O65+#REF!+#REF!+#REF!+O53+#REF!+#REF!+O9</f>
        <v>#REF!</v>
      </c>
      <c r="P89" s="31" t="e">
        <f>#REF!+P65+#REF!+#REF!+#REF!+P53+#REF!+#REF!+P9</f>
        <v>#REF!</v>
      </c>
      <c r="Q89" s="31" t="e">
        <f>#REF!+Q65+#REF!+#REF!+#REF!+Q53+#REF!+#REF!+Q9</f>
        <v>#REF!</v>
      </c>
      <c r="R89" s="31" t="e">
        <f>#REF!+R65+#REF!+#REF!+#REF!+R53+#REF!+#REF!+R9</f>
        <v>#REF!</v>
      </c>
      <c r="S89" s="31" t="e">
        <f>#REF!+S65+#REF!+#REF!+#REF!+S53+#REF!+#REF!+S9</f>
        <v>#REF!</v>
      </c>
      <c r="T89" s="31" t="e">
        <f>#REF!+T65+#REF!+#REF!+#REF!+T53+#REF!+#REF!+T9</f>
        <v>#REF!</v>
      </c>
      <c r="U89" s="31" t="e">
        <f>#REF!+U65+#REF!+#REF!+#REF!+U53+#REF!+#REF!+U9</f>
        <v>#REF!</v>
      </c>
      <c r="V89" s="31" t="e">
        <f>#REF!+V65+#REF!+#REF!+#REF!+V53+#REF!+#REF!+V9</f>
        <v>#REF!</v>
      </c>
    </row>
    <row r="91" spans="7:22" ht="12.75"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</row>
  </sheetData>
  <sheetProtection/>
  <mergeCells count="8">
    <mergeCell ref="A80:E80"/>
    <mergeCell ref="A7:V7"/>
    <mergeCell ref="A6:V6"/>
    <mergeCell ref="A5:V5"/>
    <mergeCell ref="B1:F1"/>
    <mergeCell ref="B2:F2"/>
    <mergeCell ref="B3:F3"/>
    <mergeCell ref="B4:F4"/>
  </mergeCells>
  <printOptions/>
  <pageMargins left="0.5905511811023623" right="0.1968503937007874" top="0.3937007874015748" bottom="0.3937007874015748" header="0.1968503937007874" footer="0.1968503937007874"/>
  <pageSetup fitToHeight="200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2017-12-19T02:37:54Z</cp:lastPrinted>
  <dcterms:created xsi:type="dcterms:W3CDTF">2008-11-11T04:53:42Z</dcterms:created>
  <dcterms:modified xsi:type="dcterms:W3CDTF">2017-12-19T02:56:32Z</dcterms:modified>
  <cp:category/>
  <cp:version/>
  <cp:contentType/>
  <cp:contentStatus/>
</cp:coreProperties>
</file>