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Print_Titles" localSheetId="0">'БЕЗ УЧЕТА СЧЕТОВ БЮДЖЕТА'!$12:$12</definedName>
    <definedName name="_xlnm.Print_Area" localSheetId="0">'БЕЗ УЧЕТА СЧЕТОВ БЮДЖЕТА'!$A$1:$W$87</definedName>
  </definedNames>
  <calcPr fullCalcOnLoad="1"/>
</workbook>
</file>

<file path=xl/sharedStrings.xml><?xml version="1.0" encoding="utf-8"?>
<sst xmlns="http://schemas.openxmlformats.org/spreadsheetml/2006/main" count="356" uniqueCount="110">
  <si>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</si>
  <si>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</si>
  <si>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</si>
  <si>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</si>
  <si>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</si>
  <si>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</si>
  <si>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</si>
  <si>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</si>
  <si>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</si>
  <si>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</si>
  <si>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</si>
  <si>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</si>
  <si>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</si>
  <si>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</si>
  <si>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</si>
  <si>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</si>
  <si>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</si>
  <si>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</si>
  <si>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</si>
  <si>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</si>
  <si>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</si>
  <si>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</si>
  <si>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</si>
  <si>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</si>
  <si>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</si>
  <si>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</si>
  <si>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</si>
  <si>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</si>
  <si>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</si>
  <si>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</si>
  <si>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</si>
  <si>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</si>
  <si>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</si>
  <si>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</si>
  <si>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</si>
  <si>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</si>
  <si>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</si>
  <si>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</si>
  <si>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110</t>
  </si>
  <si>
    <t>НАЦИОНАЛЬНАЯ ОБОРОНА</t>
  </si>
  <si>
    <t>0200</t>
  </si>
  <si>
    <t>Глава Григорьевского сельского поселения</t>
  </si>
  <si>
    <t>МП "Благоустройство территории Григорьевского сельского поселения на 2014-2016 годы"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</si>
  <si>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</si>
  <si>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</si>
  <si>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</si>
  <si>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МП"Развитие физической культуры и спорта на территории Григорьевского сельского поселения на 2014-2016 годы"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</si>
  <si>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</si>
  <si>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МП "Развития культуры Григорьевского сельского поселения на 2014-2016"</t>
  </si>
  <si>
    <t>руб.</t>
  </si>
  <si>
    <t>АДМИНИСТРАЦИЯ ГРИГОРЬЕВСКОГО СЕЛЬСКОГО ПОСЕЛЕНИЯ</t>
  </si>
  <si>
    <t>0000</t>
  </si>
  <si>
    <t>Вед.</t>
  </si>
  <si>
    <t>1105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</si>
  <si>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</si>
  <si>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</si>
  <si>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</si>
  <si>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</si>
  <si>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</si>
  <si>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 xml:space="preserve">  бюджета Григорьевского сельского поселения на 2016 год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</si>
  <si>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</si>
  <si>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</si>
  <si>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</si>
  <si>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</si>
  <si>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</si>
  <si>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</si>
  <si>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</si>
  <si>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</si>
  <si>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</si>
  <si>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</si>
  <si>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</si>
  <si>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</si>
  <si>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</si>
  <si>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</si>
  <si>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</si>
  <si>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</si>
  <si>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</si>
  <si>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</si>
  <si>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</si>
  <si>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0900044440</t>
  </si>
  <si>
    <t>0800000000</t>
  </si>
  <si>
    <t xml:space="preserve">Мероприятия администрации Григорьевского сельского поселения по развитию культуры </t>
  </si>
  <si>
    <t>0800044440</t>
  </si>
  <si>
    <t>Расходы на выплаты персоналу казенных учреждений</t>
  </si>
  <si>
    <t>1000000000</t>
  </si>
  <si>
    <t>Мероприятия администрации Григорьевского сельского поселения по развитию физической культуры и спорта</t>
  </si>
  <si>
    <t>1000044440</t>
  </si>
  <si>
    <t>9999915060</t>
  </si>
  <si>
    <t xml:space="preserve">к  решению муниципального комитета </t>
  </si>
  <si>
    <t>от 21.12.2015г №17</t>
  </si>
  <si>
    <t xml:space="preserve">"Приложение № 6 </t>
  </si>
  <si>
    <t>НАЦИОНАЛЬНАЯ ЭКОНОМИКА</t>
  </si>
  <si>
    <t>Дорожное хозяйство (дорожные фонды)</t>
  </si>
  <si>
    <t>Мероприятия администрации Григорьевского сельского поселения по обеспечению содержания, ремонта автомобильных дорог</t>
  </si>
  <si>
    <t>0400</t>
  </si>
  <si>
    <t>9999900620</t>
  </si>
  <si>
    <t>0409</t>
  </si>
  <si>
    <t xml:space="preserve">Приложение № 2 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</si>
  <si>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</si>
  <si>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</si>
  <si>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</si>
  <si>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</si>
  <si>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</si>
  <si>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</si>
  <si>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</si>
  <si>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</si>
  <si>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</si>
  <si>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</si>
  <si>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>к  решению муниципального комитета Григорьевского сельского поселения</t>
  </si>
  <si>
    <t>от 11.07.2016г №28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</si>
</sst>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3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showGridLines="0"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7.625" style="10" customWidth="1"/>
    <col min="2" max="2" width="7.875" style="10" customWidth="1"/>
    <col min="3" max="3" width="8.875" style="10" customWidth="1"/>
    <col min="4" max="4" width="14.00390625" style="10" customWidth="1"/>
    <col min="5" max="5" width="7.75390625" style="10" customWidth="1"/>
    <col min="6" max="6" width="0" style="10" hidden="1" customWidth="1"/>
    <col min="7" max="7" width="15.875" style="10" customWidth="1"/>
    <col min="8" max="23" width="0" style="10" hidden="1" customWidth="1"/>
    <col min="24" max="16384" width="9.125" style="10" customWidth="1"/>
  </cols>
  <sheetData>
    <row r="1" spans="1:24" ht="20.25" customHeight="1">
      <c r="A1" s="38" t="s">
        <v>55</v>
      </c>
      <c r="B1" s="62" t="s">
        <v>97</v>
      </c>
      <c r="C1" s="62"/>
      <c r="D1" s="62"/>
      <c r="E1" s="62"/>
      <c r="F1" s="62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</row>
    <row r="2" spans="1:24" ht="47.25" customHeight="1">
      <c r="A2" s="38"/>
      <c r="B2" s="62" t="s">
        <v>108</v>
      </c>
      <c r="C2" s="62"/>
      <c r="D2" s="62"/>
      <c r="E2" s="62"/>
      <c r="F2" s="6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1:24" ht="20.25" customHeight="1">
      <c r="A3" s="38"/>
      <c r="B3" s="62" t="s">
        <v>109</v>
      </c>
      <c r="C3" s="62"/>
      <c r="D3" s="62"/>
      <c r="E3" s="62"/>
      <c r="F3" s="62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1"/>
    </row>
    <row r="4" spans="1:24" ht="20.25" customHeight="1">
      <c r="A4" s="38"/>
      <c r="B4" s="62" t="s">
        <v>90</v>
      </c>
      <c r="C4" s="62"/>
      <c r="D4" s="62"/>
      <c r="E4" s="62"/>
      <c r="F4" s="62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"/>
    </row>
    <row r="5" spans="1:24" ht="13.5" customHeight="1">
      <c r="A5" s="38"/>
      <c r="B5" s="62" t="s">
        <v>88</v>
      </c>
      <c r="C5" s="62"/>
      <c r="D5" s="62"/>
      <c r="E5" s="62"/>
      <c r="F5" s="62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11"/>
    </row>
    <row r="6" spans="1:24" ht="13.5" customHeight="1">
      <c r="A6" s="38"/>
      <c r="B6" s="62" t="s">
        <v>56</v>
      </c>
      <c r="C6" s="62"/>
      <c r="D6" s="62"/>
      <c r="E6" s="62"/>
      <c r="F6" s="62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11"/>
    </row>
    <row r="7" spans="1:24" ht="15" customHeight="1">
      <c r="A7" s="38" t="s">
        <v>57</v>
      </c>
      <c r="B7" s="62" t="s">
        <v>89</v>
      </c>
      <c r="C7" s="62"/>
      <c r="D7" s="62"/>
      <c r="E7" s="62"/>
      <c r="F7" s="62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11"/>
    </row>
    <row r="9" spans="1:23" ht="30.75" customHeight="1">
      <c r="A9" s="66" t="s">
        <v>17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ht="57" customHeight="1">
      <c r="A10" s="65" t="s">
        <v>59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ht="15.75">
      <c r="A11" s="64" t="s">
        <v>49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ht="30">
      <c r="A12" s="12" t="s">
        <v>0</v>
      </c>
      <c r="B12" s="12" t="s">
        <v>52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12" t="s">
        <v>12</v>
      </c>
      <c r="M12" s="12" t="s">
        <v>12</v>
      </c>
      <c r="N12" s="12" t="s">
        <v>12</v>
      </c>
      <c r="O12" s="12" t="s">
        <v>12</v>
      </c>
      <c r="P12" s="12" t="s">
        <v>12</v>
      </c>
      <c r="Q12" s="12" t="s">
        <v>12</v>
      </c>
      <c r="R12" s="12" t="s">
        <v>12</v>
      </c>
      <c r="S12" s="12" t="s">
        <v>12</v>
      </c>
      <c r="T12" s="12" t="s">
        <v>12</v>
      </c>
      <c r="U12" s="12" t="s">
        <v>12</v>
      </c>
      <c r="V12" s="12" t="s">
        <v>12</v>
      </c>
      <c r="W12" s="12" t="s">
        <v>12</v>
      </c>
    </row>
    <row r="13" spans="1:23" ht="33">
      <c r="A13" s="39" t="s">
        <v>50</v>
      </c>
      <c r="B13" s="40">
        <v>960</v>
      </c>
      <c r="C13" s="40" t="s">
        <v>51</v>
      </c>
      <c r="D13" s="40" t="s">
        <v>60</v>
      </c>
      <c r="E13" s="40" t="s">
        <v>5</v>
      </c>
      <c r="F13" s="41"/>
      <c r="G13" s="42">
        <f>G87</f>
        <v>4448024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8.75" customHeight="1" outlineLevel="2">
      <c r="A14" s="43" t="s">
        <v>22</v>
      </c>
      <c r="B14" s="53">
        <v>960</v>
      </c>
      <c r="C14" s="46" t="s">
        <v>21</v>
      </c>
      <c r="D14" s="46" t="s">
        <v>60</v>
      </c>
      <c r="E14" s="46" t="s">
        <v>5</v>
      </c>
      <c r="F14" s="46"/>
      <c r="G14" s="47">
        <f>G15+G21+G31</f>
        <v>2105534</v>
      </c>
      <c r="H14" s="13" t="e">
        <f>H15+#REF!+#REF!+#REF!+#REF!+#REF!+H33+#REF!+#REF!</f>
        <v>#REF!</v>
      </c>
      <c r="I14" s="13" t="e">
        <f>I15+#REF!+#REF!+#REF!+#REF!+#REF!+I33+#REF!+#REF!</f>
        <v>#REF!</v>
      </c>
      <c r="J14" s="13" t="e">
        <f>J15+#REF!+#REF!+#REF!+#REF!+#REF!+J33+#REF!+#REF!</f>
        <v>#REF!</v>
      </c>
      <c r="K14" s="13" t="e">
        <f>K15+#REF!+#REF!+#REF!+#REF!+#REF!+K33+#REF!+#REF!</f>
        <v>#REF!</v>
      </c>
      <c r="L14" s="13" t="e">
        <f>L15+#REF!+#REF!+#REF!+#REF!+#REF!+L33+#REF!+#REF!</f>
        <v>#REF!</v>
      </c>
      <c r="M14" s="13" t="e">
        <f>M15+#REF!+#REF!+#REF!+#REF!+#REF!+M33+#REF!+#REF!</f>
        <v>#REF!</v>
      </c>
      <c r="N14" s="13" t="e">
        <f>N15+#REF!+#REF!+#REF!+#REF!+#REF!+N33+#REF!+#REF!</f>
        <v>#REF!</v>
      </c>
      <c r="O14" s="13" t="e">
        <f>O15+#REF!+#REF!+#REF!+#REF!+#REF!+O33+#REF!+#REF!</f>
        <v>#REF!</v>
      </c>
      <c r="P14" s="13" t="e">
        <f>P15+#REF!+#REF!+#REF!+#REF!+#REF!+P33+#REF!+#REF!</f>
        <v>#REF!</v>
      </c>
      <c r="Q14" s="13" t="e">
        <f>Q15+#REF!+#REF!+#REF!+#REF!+#REF!+Q33+#REF!+#REF!</f>
        <v>#REF!</v>
      </c>
      <c r="R14" s="13" t="e">
        <f>R15+#REF!+#REF!+#REF!+#REF!+#REF!+R33+#REF!+#REF!</f>
        <v>#REF!</v>
      </c>
      <c r="S14" s="13" t="e">
        <f>S15+#REF!+#REF!+#REF!+#REF!+#REF!+S33+#REF!+#REF!</f>
        <v>#REF!</v>
      </c>
      <c r="T14" s="13" t="e">
        <f>T15+#REF!+#REF!+#REF!+#REF!+#REF!+T33+#REF!+#REF!</f>
        <v>#REF!</v>
      </c>
      <c r="U14" s="13" t="e">
        <f>U15+#REF!+#REF!+#REF!+#REF!+#REF!+U33+#REF!+#REF!</f>
        <v>#REF!</v>
      </c>
      <c r="V14" s="13" t="e">
        <f>V15+#REF!+#REF!+#REF!+#REF!+#REF!+V33+#REF!+#REF!</f>
        <v>#REF!</v>
      </c>
      <c r="W14" s="13" t="e">
        <f>W15+#REF!+#REF!+#REF!+#REF!+#REF!+W33+#REF!+#REF!</f>
        <v>#REF!</v>
      </c>
    </row>
    <row r="15" spans="1:23" s="17" customFormat="1" ht="33" customHeight="1" outlineLevel="3">
      <c r="A15" s="14" t="s">
        <v>13</v>
      </c>
      <c r="B15" s="33">
        <v>960</v>
      </c>
      <c r="C15" s="15" t="s">
        <v>6</v>
      </c>
      <c r="D15" s="15" t="s">
        <v>60</v>
      </c>
      <c r="E15" s="15" t="s">
        <v>5</v>
      </c>
      <c r="F15" s="15"/>
      <c r="G15" s="16">
        <f>G16</f>
        <v>613196</v>
      </c>
      <c r="H15" s="16">
        <f aca="true" t="shared" si="0" ref="H15:W15">H16</f>
        <v>1204.8</v>
      </c>
      <c r="I15" s="16">
        <f t="shared" si="0"/>
        <v>1204.8</v>
      </c>
      <c r="J15" s="16">
        <f t="shared" si="0"/>
        <v>1204.8</v>
      </c>
      <c r="K15" s="16">
        <f t="shared" si="0"/>
        <v>1204.8</v>
      </c>
      <c r="L15" s="16">
        <f t="shared" si="0"/>
        <v>1204.8</v>
      </c>
      <c r="M15" s="16">
        <f t="shared" si="0"/>
        <v>1204.8</v>
      </c>
      <c r="N15" s="16">
        <f t="shared" si="0"/>
        <v>1204.8</v>
      </c>
      <c r="O15" s="16">
        <f t="shared" si="0"/>
        <v>1204.8</v>
      </c>
      <c r="P15" s="16">
        <f t="shared" si="0"/>
        <v>1204.8</v>
      </c>
      <c r="Q15" s="16">
        <f t="shared" si="0"/>
        <v>1204.8</v>
      </c>
      <c r="R15" s="16">
        <f t="shared" si="0"/>
        <v>1204.8</v>
      </c>
      <c r="S15" s="16">
        <f t="shared" si="0"/>
        <v>1204.8</v>
      </c>
      <c r="T15" s="16">
        <f t="shared" si="0"/>
        <v>1204.8</v>
      </c>
      <c r="U15" s="16">
        <f t="shared" si="0"/>
        <v>1204.8</v>
      </c>
      <c r="V15" s="16">
        <f t="shared" si="0"/>
        <v>1204.8</v>
      </c>
      <c r="W15" s="16">
        <f t="shared" si="0"/>
        <v>1204.8</v>
      </c>
    </row>
    <row r="16" spans="1:23" ht="34.5" customHeight="1" outlineLevel="3">
      <c r="A16" s="18" t="s">
        <v>61</v>
      </c>
      <c r="B16" s="33">
        <v>960</v>
      </c>
      <c r="C16" s="8" t="s">
        <v>6</v>
      </c>
      <c r="D16" s="8" t="s">
        <v>62</v>
      </c>
      <c r="E16" s="8" t="s">
        <v>5</v>
      </c>
      <c r="F16" s="8"/>
      <c r="G16" s="21">
        <f>G17</f>
        <v>613196</v>
      </c>
      <c r="H16" s="19">
        <f aca="true" t="shared" si="1" ref="H16:W16">H18</f>
        <v>1204.8</v>
      </c>
      <c r="I16" s="19">
        <f t="shared" si="1"/>
        <v>1204.8</v>
      </c>
      <c r="J16" s="19">
        <f t="shared" si="1"/>
        <v>1204.8</v>
      </c>
      <c r="K16" s="19">
        <f t="shared" si="1"/>
        <v>1204.8</v>
      </c>
      <c r="L16" s="19">
        <f t="shared" si="1"/>
        <v>1204.8</v>
      </c>
      <c r="M16" s="19">
        <f t="shared" si="1"/>
        <v>1204.8</v>
      </c>
      <c r="N16" s="19">
        <f t="shared" si="1"/>
        <v>1204.8</v>
      </c>
      <c r="O16" s="19">
        <f t="shared" si="1"/>
        <v>1204.8</v>
      </c>
      <c r="P16" s="19">
        <f t="shared" si="1"/>
        <v>1204.8</v>
      </c>
      <c r="Q16" s="19">
        <f t="shared" si="1"/>
        <v>1204.8</v>
      </c>
      <c r="R16" s="19">
        <f t="shared" si="1"/>
        <v>1204.8</v>
      </c>
      <c r="S16" s="19">
        <f t="shared" si="1"/>
        <v>1204.8</v>
      </c>
      <c r="T16" s="19">
        <f t="shared" si="1"/>
        <v>1204.8</v>
      </c>
      <c r="U16" s="19">
        <f t="shared" si="1"/>
        <v>1204.8</v>
      </c>
      <c r="V16" s="19">
        <f t="shared" si="1"/>
        <v>1204.8</v>
      </c>
      <c r="W16" s="19">
        <f t="shared" si="1"/>
        <v>1204.8</v>
      </c>
    </row>
    <row r="17" spans="1:23" ht="35.25" customHeight="1" outlineLevel="3">
      <c r="A17" s="18" t="s">
        <v>63</v>
      </c>
      <c r="B17" s="33">
        <v>960</v>
      </c>
      <c r="C17" s="8" t="s">
        <v>6</v>
      </c>
      <c r="D17" s="8" t="s">
        <v>64</v>
      </c>
      <c r="E17" s="8" t="s">
        <v>5</v>
      </c>
      <c r="F17" s="8"/>
      <c r="G17" s="21">
        <f>G18</f>
        <v>613196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8.75" customHeight="1" outlineLevel="4">
      <c r="A18" s="20" t="s">
        <v>41</v>
      </c>
      <c r="B18" s="33">
        <v>960</v>
      </c>
      <c r="C18" s="8" t="s">
        <v>6</v>
      </c>
      <c r="D18" s="8" t="s">
        <v>65</v>
      </c>
      <c r="E18" s="8" t="s">
        <v>5</v>
      </c>
      <c r="F18" s="8"/>
      <c r="G18" s="21">
        <f>G19</f>
        <v>613196</v>
      </c>
      <c r="H18" s="21">
        <f aca="true" t="shared" si="2" ref="H18:W18">H20</f>
        <v>1204.8</v>
      </c>
      <c r="I18" s="21">
        <f t="shared" si="2"/>
        <v>1204.8</v>
      </c>
      <c r="J18" s="21">
        <f t="shared" si="2"/>
        <v>1204.8</v>
      </c>
      <c r="K18" s="21">
        <f t="shared" si="2"/>
        <v>1204.8</v>
      </c>
      <c r="L18" s="21">
        <f t="shared" si="2"/>
        <v>1204.8</v>
      </c>
      <c r="M18" s="21">
        <f t="shared" si="2"/>
        <v>1204.8</v>
      </c>
      <c r="N18" s="21">
        <f t="shared" si="2"/>
        <v>1204.8</v>
      </c>
      <c r="O18" s="21">
        <f t="shared" si="2"/>
        <v>1204.8</v>
      </c>
      <c r="P18" s="21">
        <f t="shared" si="2"/>
        <v>1204.8</v>
      </c>
      <c r="Q18" s="21">
        <f t="shared" si="2"/>
        <v>1204.8</v>
      </c>
      <c r="R18" s="21">
        <f t="shared" si="2"/>
        <v>1204.8</v>
      </c>
      <c r="S18" s="21">
        <f t="shared" si="2"/>
        <v>1204.8</v>
      </c>
      <c r="T18" s="21">
        <f t="shared" si="2"/>
        <v>1204.8</v>
      </c>
      <c r="U18" s="21">
        <f t="shared" si="2"/>
        <v>1204.8</v>
      </c>
      <c r="V18" s="21">
        <f t="shared" si="2"/>
        <v>1204.8</v>
      </c>
      <c r="W18" s="21">
        <f t="shared" si="2"/>
        <v>1204.8</v>
      </c>
    </row>
    <row r="19" spans="1:23" ht="18.75" customHeight="1" outlineLevel="4">
      <c r="A19" s="20" t="s">
        <v>66</v>
      </c>
      <c r="B19" s="33">
        <v>960</v>
      </c>
      <c r="C19" s="8" t="s">
        <v>6</v>
      </c>
      <c r="D19" s="8" t="s">
        <v>65</v>
      </c>
      <c r="E19" s="8" t="s">
        <v>67</v>
      </c>
      <c r="F19" s="8"/>
      <c r="G19" s="21">
        <f>G20</f>
        <v>613196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7.25" customHeight="1" outlineLevel="5">
      <c r="A20" s="44" t="s">
        <v>68</v>
      </c>
      <c r="B20" s="33">
        <v>960</v>
      </c>
      <c r="C20" s="48" t="s">
        <v>6</v>
      </c>
      <c r="D20" s="48" t="s">
        <v>65</v>
      </c>
      <c r="E20" s="48" t="s">
        <v>32</v>
      </c>
      <c r="F20" s="48"/>
      <c r="G20" s="49">
        <v>613196</v>
      </c>
      <c r="H20" s="21">
        <v>1204.8</v>
      </c>
      <c r="I20" s="21">
        <v>1204.8</v>
      </c>
      <c r="J20" s="21">
        <v>1204.8</v>
      </c>
      <c r="K20" s="21">
        <v>1204.8</v>
      </c>
      <c r="L20" s="21">
        <v>1204.8</v>
      </c>
      <c r="M20" s="21">
        <v>1204.8</v>
      </c>
      <c r="N20" s="21">
        <v>1204.8</v>
      </c>
      <c r="O20" s="21">
        <v>1204.8</v>
      </c>
      <c r="P20" s="21">
        <v>1204.8</v>
      </c>
      <c r="Q20" s="21">
        <v>1204.8</v>
      </c>
      <c r="R20" s="21">
        <v>1204.8</v>
      </c>
      <c r="S20" s="21">
        <v>1204.8</v>
      </c>
      <c r="T20" s="21">
        <v>1204.8</v>
      </c>
      <c r="U20" s="21">
        <v>1204.8</v>
      </c>
      <c r="V20" s="21">
        <v>1204.8</v>
      </c>
      <c r="W20" s="21">
        <v>1204.8</v>
      </c>
    </row>
    <row r="21" spans="1:23" s="22" customFormat="1" ht="47.25" outlineLevel="5">
      <c r="A21" s="20" t="s">
        <v>14</v>
      </c>
      <c r="B21" s="33">
        <v>960</v>
      </c>
      <c r="C21" s="8" t="s">
        <v>7</v>
      </c>
      <c r="D21" s="8" t="s">
        <v>60</v>
      </c>
      <c r="E21" s="8" t="s">
        <v>5</v>
      </c>
      <c r="F21" s="8"/>
      <c r="G21" s="21">
        <f>G22</f>
        <v>1482338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31.5" outlineLevel="5">
      <c r="A22" s="18" t="s">
        <v>61</v>
      </c>
      <c r="B22" s="33">
        <v>960</v>
      </c>
      <c r="C22" s="8" t="s">
        <v>7</v>
      </c>
      <c r="D22" s="8" t="s">
        <v>62</v>
      </c>
      <c r="E22" s="8" t="s">
        <v>5</v>
      </c>
      <c r="F22" s="8"/>
      <c r="G22" s="21">
        <f>G23</f>
        <v>1482338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31.5" outlineLevel="5">
      <c r="A23" s="18" t="s">
        <v>63</v>
      </c>
      <c r="B23" s="33">
        <v>960</v>
      </c>
      <c r="C23" s="8" t="s">
        <v>7</v>
      </c>
      <c r="D23" s="8" t="s">
        <v>64</v>
      </c>
      <c r="E23" s="8" t="s">
        <v>5</v>
      </c>
      <c r="F23" s="8"/>
      <c r="G23" s="21">
        <f>G24</f>
        <v>1482338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47.25" outlineLevel="5">
      <c r="A24" s="14" t="s">
        <v>45</v>
      </c>
      <c r="B24" s="33">
        <v>960</v>
      </c>
      <c r="C24" s="8" t="s">
        <v>7</v>
      </c>
      <c r="D24" s="8" t="s">
        <v>69</v>
      </c>
      <c r="E24" s="8" t="s">
        <v>5</v>
      </c>
      <c r="F24" s="8"/>
      <c r="G24" s="21">
        <f>G25+G27+G29</f>
        <v>1482338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63" outlineLevel="5">
      <c r="A25" s="20" t="s">
        <v>66</v>
      </c>
      <c r="B25" s="33">
        <v>960</v>
      </c>
      <c r="C25" s="8" t="s">
        <v>7</v>
      </c>
      <c r="D25" s="8" t="s">
        <v>69</v>
      </c>
      <c r="E25" s="8" t="s">
        <v>67</v>
      </c>
      <c r="F25" s="8"/>
      <c r="G25" s="21">
        <f>G26</f>
        <v>703460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31.5" outlineLevel="5">
      <c r="A26" s="44" t="s">
        <v>68</v>
      </c>
      <c r="B26" s="33">
        <v>960</v>
      </c>
      <c r="C26" s="48" t="s">
        <v>7</v>
      </c>
      <c r="D26" s="48" t="s">
        <v>69</v>
      </c>
      <c r="E26" s="48" t="s">
        <v>32</v>
      </c>
      <c r="F26" s="48"/>
      <c r="G26" s="49">
        <f>540292+163168</f>
        <v>703460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31.5" outlineLevel="5">
      <c r="A27" s="20" t="s">
        <v>70</v>
      </c>
      <c r="B27" s="37">
        <v>960</v>
      </c>
      <c r="C27" s="8" t="s">
        <v>7</v>
      </c>
      <c r="D27" s="8" t="s">
        <v>69</v>
      </c>
      <c r="E27" s="8" t="s">
        <v>71</v>
      </c>
      <c r="F27" s="8"/>
      <c r="G27" s="21">
        <f>G28</f>
        <v>768358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31.5" outlineLevel="5">
      <c r="A28" s="54" t="s">
        <v>72</v>
      </c>
      <c r="B28" s="36">
        <v>960</v>
      </c>
      <c r="C28" s="48" t="s">
        <v>7</v>
      </c>
      <c r="D28" s="48" t="s">
        <v>69</v>
      </c>
      <c r="E28" s="48" t="s">
        <v>33</v>
      </c>
      <c r="F28" s="48"/>
      <c r="G28" s="49">
        <v>768358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15.75" outlineLevel="5">
      <c r="A29" s="55" t="s">
        <v>73</v>
      </c>
      <c r="B29" s="36">
        <v>960</v>
      </c>
      <c r="C29" s="8" t="s">
        <v>7</v>
      </c>
      <c r="D29" s="8" t="s">
        <v>69</v>
      </c>
      <c r="E29" s="8" t="s">
        <v>74</v>
      </c>
      <c r="F29" s="8"/>
      <c r="G29" s="21">
        <f>G30</f>
        <v>10520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22" customFormat="1" ht="15.75" outlineLevel="5">
      <c r="A30" s="54" t="s">
        <v>34</v>
      </c>
      <c r="B30" s="36">
        <v>960</v>
      </c>
      <c r="C30" s="48" t="s">
        <v>7</v>
      </c>
      <c r="D30" s="48" t="s">
        <v>69</v>
      </c>
      <c r="E30" s="48" t="s">
        <v>35</v>
      </c>
      <c r="F30" s="48"/>
      <c r="G30" s="49">
        <f>4600+4372+1548</f>
        <v>10520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s="22" customFormat="1" ht="15.75" outlineLevel="5">
      <c r="A31" s="20" t="s">
        <v>15</v>
      </c>
      <c r="B31" s="36">
        <v>960</v>
      </c>
      <c r="C31" s="8" t="s">
        <v>8</v>
      </c>
      <c r="D31" s="8" t="s">
        <v>60</v>
      </c>
      <c r="E31" s="8" t="s">
        <v>5</v>
      </c>
      <c r="F31" s="8"/>
      <c r="G31" s="21">
        <f>G32</f>
        <v>10000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s="22" customFormat="1" ht="31.5" outlineLevel="5">
      <c r="A32" s="18" t="s">
        <v>61</v>
      </c>
      <c r="B32" s="36">
        <v>960</v>
      </c>
      <c r="C32" s="8" t="s">
        <v>8</v>
      </c>
      <c r="D32" s="8" t="s">
        <v>62</v>
      </c>
      <c r="E32" s="8" t="s">
        <v>5</v>
      </c>
      <c r="F32" s="8"/>
      <c r="G32" s="21">
        <f>G33</f>
        <v>10000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22" customFormat="1" ht="31.5" outlineLevel="3">
      <c r="A33" s="18" t="s">
        <v>63</v>
      </c>
      <c r="B33" s="33">
        <v>960</v>
      </c>
      <c r="C33" s="8" t="s">
        <v>8</v>
      </c>
      <c r="D33" s="8" t="s">
        <v>64</v>
      </c>
      <c r="E33" s="8" t="s">
        <v>5</v>
      </c>
      <c r="F33" s="8"/>
      <c r="G33" s="21">
        <f>G34</f>
        <v>10000</v>
      </c>
      <c r="H33" s="21" t="e">
        <f>#REF!</f>
        <v>#REF!</v>
      </c>
      <c r="I33" s="21" t="e">
        <f>#REF!</f>
        <v>#REF!</v>
      </c>
      <c r="J33" s="21" t="e">
        <f>#REF!</f>
        <v>#REF!</v>
      </c>
      <c r="K33" s="21" t="e">
        <f>#REF!</f>
        <v>#REF!</v>
      </c>
      <c r="L33" s="21" t="e">
        <f>#REF!</f>
        <v>#REF!</v>
      </c>
      <c r="M33" s="21" t="e">
        <f>#REF!</f>
        <v>#REF!</v>
      </c>
      <c r="N33" s="21" t="e">
        <f>#REF!</f>
        <v>#REF!</v>
      </c>
      <c r="O33" s="21" t="e">
        <f>#REF!</f>
        <v>#REF!</v>
      </c>
      <c r="P33" s="21" t="e">
        <f>#REF!</f>
        <v>#REF!</v>
      </c>
      <c r="Q33" s="21" t="e">
        <f>#REF!</f>
        <v>#REF!</v>
      </c>
      <c r="R33" s="21" t="e">
        <f>#REF!</f>
        <v>#REF!</v>
      </c>
      <c r="S33" s="21" t="e">
        <f>#REF!</f>
        <v>#REF!</v>
      </c>
      <c r="T33" s="21" t="e">
        <f>#REF!</f>
        <v>#REF!</v>
      </c>
      <c r="U33" s="21" t="e">
        <f>#REF!</f>
        <v>#REF!</v>
      </c>
      <c r="V33" s="21" t="e">
        <f>#REF!</f>
        <v>#REF!</v>
      </c>
      <c r="W33" s="21" t="e">
        <f>#REF!</f>
        <v>#REF!</v>
      </c>
    </row>
    <row r="34" spans="1:23" s="22" customFormat="1" ht="31.5" outlineLevel="3">
      <c r="A34" s="20" t="s">
        <v>44</v>
      </c>
      <c r="B34" s="33">
        <v>960</v>
      </c>
      <c r="C34" s="8" t="s">
        <v>8</v>
      </c>
      <c r="D34" s="8" t="s">
        <v>75</v>
      </c>
      <c r="E34" s="8" t="s">
        <v>5</v>
      </c>
      <c r="F34" s="8"/>
      <c r="G34" s="21">
        <f>G36</f>
        <v>10000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22" customFormat="1" ht="15.75" outlineLevel="3">
      <c r="A35" s="55" t="s">
        <v>73</v>
      </c>
      <c r="B35" s="33">
        <v>960</v>
      </c>
      <c r="C35" s="8" t="s">
        <v>8</v>
      </c>
      <c r="D35" s="8" t="s">
        <v>75</v>
      </c>
      <c r="E35" s="8" t="s">
        <v>74</v>
      </c>
      <c r="F35" s="8"/>
      <c r="G35" s="21">
        <f>G36</f>
        <v>10000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2" customFormat="1" ht="15.75" outlineLevel="4">
      <c r="A36" s="54" t="s">
        <v>37</v>
      </c>
      <c r="B36" s="33">
        <v>960</v>
      </c>
      <c r="C36" s="48" t="s">
        <v>8</v>
      </c>
      <c r="D36" s="48" t="s">
        <v>75</v>
      </c>
      <c r="E36" s="48" t="s">
        <v>36</v>
      </c>
      <c r="F36" s="48"/>
      <c r="G36" s="49">
        <v>10000</v>
      </c>
      <c r="H36" s="21">
        <f aca="true" t="shared" si="3" ref="H36:W36">H37</f>
        <v>0</v>
      </c>
      <c r="I36" s="21">
        <f t="shared" si="3"/>
        <v>0</v>
      </c>
      <c r="J36" s="21">
        <f t="shared" si="3"/>
        <v>0</v>
      </c>
      <c r="K36" s="21">
        <f t="shared" si="3"/>
        <v>0</v>
      </c>
      <c r="L36" s="21">
        <f t="shared" si="3"/>
        <v>0</v>
      </c>
      <c r="M36" s="21">
        <f t="shared" si="3"/>
        <v>0</v>
      </c>
      <c r="N36" s="21">
        <f t="shared" si="3"/>
        <v>0</v>
      </c>
      <c r="O36" s="21">
        <f t="shared" si="3"/>
        <v>0</v>
      </c>
      <c r="P36" s="21">
        <f t="shared" si="3"/>
        <v>0</v>
      </c>
      <c r="Q36" s="21">
        <f t="shared" si="3"/>
        <v>0</v>
      </c>
      <c r="R36" s="21">
        <f t="shared" si="3"/>
        <v>0</v>
      </c>
      <c r="S36" s="21">
        <f t="shared" si="3"/>
        <v>0</v>
      </c>
      <c r="T36" s="21">
        <f t="shared" si="3"/>
        <v>0</v>
      </c>
      <c r="U36" s="21">
        <f t="shared" si="3"/>
        <v>0</v>
      </c>
      <c r="V36" s="21">
        <f t="shared" si="3"/>
        <v>0</v>
      </c>
      <c r="W36" s="21">
        <f t="shared" si="3"/>
        <v>0</v>
      </c>
    </row>
    <row r="37" spans="1:23" s="22" customFormat="1" ht="15.75" outlineLevel="5">
      <c r="A37" s="45" t="s">
        <v>39</v>
      </c>
      <c r="B37" s="56">
        <v>960</v>
      </c>
      <c r="C37" s="50" t="s">
        <v>40</v>
      </c>
      <c r="D37" s="50" t="s">
        <v>60</v>
      </c>
      <c r="E37" s="50" t="s">
        <v>5</v>
      </c>
      <c r="F37" s="51"/>
      <c r="G37" s="52">
        <f aca="true" t="shared" si="4" ref="G37:G42">G38</f>
        <v>232000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s="22" customFormat="1" ht="15.75" outlineLevel="3">
      <c r="A38" s="24" t="s">
        <v>30</v>
      </c>
      <c r="B38" s="33">
        <v>960</v>
      </c>
      <c r="C38" s="8" t="s">
        <v>31</v>
      </c>
      <c r="D38" s="8" t="s">
        <v>60</v>
      </c>
      <c r="E38" s="8" t="s">
        <v>5</v>
      </c>
      <c r="F38" s="9" t="s">
        <v>5</v>
      </c>
      <c r="G38" s="25">
        <f t="shared" si="4"/>
        <v>232000</v>
      </c>
      <c r="H38" s="19" t="e">
        <f>#REF!</f>
        <v>#REF!</v>
      </c>
      <c r="I38" s="19" t="e">
        <f>#REF!</f>
        <v>#REF!</v>
      </c>
      <c r="J38" s="19" t="e">
        <f>#REF!</f>
        <v>#REF!</v>
      </c>
      <c r="K38" s="19" t="e">
        <f>#REF!</f>
        <v>#REF!</v>
      </c>
      <c r="L38" s="19" t="e">
        <f>#REF!</f>
        <v>#REF!</v>
      </c>
      <c r="M38" s="19" t="e">
        <f>#REF!</f>
        <v>#REF!</v>
      </c>
      <c r="N38" s="19" t="e">
        <f>#REF!</f>
        <v>#REF!</v>
      </c>
      <c r="O38" s="19" t="e">
        <f>#REF!</f>
        <v>#REF!</v>
      </c>
      <c r="P38" s="19" t="e">
        <f>#REF!</f>
        <v>#REF!</v>
      </c>
      <c r="Q38" s="19" t="e">
        <f>#REF!</f>
        <v>#REF!</v>
      </c>
      <c r="R38" s="19" t="e">
        <f>#REF!</f>
        <v>#REF!</v>
      </c>
      <c r="S38" s="19" t="e">
        <f>#REF!</f>
        <v>#REF!</v>
      </c>
      <c r="T38" s="19" t="e">
        <f>#REF!</f>
        <v>#REF!</v>
      </c>
      <c r="U38" s="19" t="e">
        <f>#REF!</f>
        <v>#REF!</v>
      </c>
      <c r="V38" s="19" t="e">
        <f>#REF!</f>
        <v>#REF!</v>
      </c>
      <c r="W38" s="19" t="e">
        <f>#REF!</f>
        <v>#REF!</v>
      </c>
    </row>
    <row r="39" spans="1:23" s="22" customFormat="1" ht="31.5" outlineLevel="3">
      <c r="A39" s="18" t="s">
        <v>61</v>
      </c>
      <c r="B39" s="33">
        <v>960</v>
      </c>
      <c r="C39" s="8" t="s">
        <v>31</v>
      </c>
      <c r="D39" s="8" t="s">
        <v>62</v>
      </c>
      <c r="E39" s="8" t="s">
        <v>5</v>
      </c>
      <c r="F39" s="9"/>
      <c r="G39" s="25">
        <f t="shared" si="4"/>
        <v>232000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2" customFormat="1" ht="48.75" customHeight="1" outlineLevel="4">
      <c r="A40" s="18" t="s">
        <v>63</v>
      </c>
      <c r="B40" s="33">
        <v>960</v>
      </c>
      <c r="C40" s="8" t="s">
        <v>31</v>
      </c>
      <c r="D40" s="8" t="s">
        <v>64</v>
      </c>
      <c r="E40" s="8" t="s">
        <v>5</v>
      </c>
      <c r="F40" s="9"/>
      <c r="G40" s="25">
        <f t="shared" si="4"/>
        <v>232000</v>
      </c>
      <c r="H40" s="21">
        <f aca="true" t="shared" si="5" ref="H40:W40">H41</f>
        <v>0</v>
      </c>
      <c r="I40" s="21">
        <f t="shared" si="5"/>
        <v>0</v>
      </c>
      <c r="J40" s="21">
        <f t="shared" si="5"/>
        <v>0</v>
      </c>
      <c r="K40" s="21">
        <f t="shared" si="5"/>
        <v>0</v>
      </c>
      <c r="L40" s="21">
        <f t="shared" si="5"/>
        <v>0</v>
      </c>
      <c r="M40" s="21">
        <f t="shared" si="5"/>
        <v>0</v>
      </c>
      <c r="N40" s="21">
        <f t="shared" si="5"/>
        <v>0</v>
      </c>
      <c r="O40" s="21">
        <f t="shared" si="5"/>
        <v>0</v>
      </c>
      <c r="P40" s="21">
        <f t="shared" si="5"/>
        <v>0</v>
      </c>
      <c r="Q40" s="21">
        <f t="shared" si="5"/>
        <v>0</v>
      </c>
      <c r="R40" s="21">
        <f t="shared" si="5"/>
        <v>0</v>
      </c>
      <c r="S40" s="21">
        <f t="shared" si="5"/>
        <v>0</v>
      </c>
      <c r="T40" s="21">
        <f t="shared" si="5"/>
        <v>0</v>
      </c>
      <c r="U40" s="21">
        <f t="shared" si="5"/>
        <v>0</v>
      </c>
      <c r="V40" s="21">
        <f t="shared" si="5"/>
        <v>0</v>
      </c>
      <c r="W40" s="21">
        <f t="shared" si="5"/>
        <v>0</v>
      </c>
    </row>
    <row r="41" spans="1:23" s="22" customFormat="1" ht="31.5" outlineLevel="5">
      <c r="A41" s="24" t="s">
        <v>16</v>
      </c>
      <c r="B41" s="33">
        <v>960</v>
      </c>
      <c r="C41" s="8" t="s">
        <v>31</v>
      </c>
      <c r="D41" s="8" t="s">
        <v>76</v>
      </c>
      <c r="E41" s="8" t="s">
        <v>5</v>
      </c>
      <c r="F41" s="9" t="s">
        <v>5</v>
      </c>
      <c r="G41" s="25">
        <f>G42+G44</f>
        <v>232000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s="22" customFormat="1" ht="63" outlineLevel="5">
      <c r="A42" s="20" t="s">
        <v>66</v>
      </c>
      <c r="B42" s="33">
        <v>960</v>
      </c>
      <c r="C42" s="8" t="s">
        <v>31</v>
      </c>
      <c r="D42" s="8" t="s">
        <v>76</v>
      </c>
      <c r="E42" s="8" t="s">
        <v>67</v>
      </c>
      <c r="F42" s="9" t="s">
        <v>10</v>
      </c>
      <c r="G42" s="25">
        <f t="shared" si="4"/>
        <v>229385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22" customFormat="1" ht="31.5" outlineLevel="6">
      <c r="A43" s="44" t="s">
        <v>68</v>
      </c>
      <c r="B43" s="33">
        <v>960</v>
      </c>
      <c r="C43" s="48" t="s">
        <v>31</v>
      </c>
      <c r="D43" s="48" t="s">
        <v>76</v>
      </c>
      <c r="E43" s="48" t="s">
        <v>32</v>
      </c>
      <c r="F43" s="48"/>
      <c r="G43" s="49">
        <v>229385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2" customFormat="1" ht="31.5" outlineLevel="6">
      <c r="A44" s="20" t="s">
        <v>70</v>
      </c>
      <c r="B44" s="33">
        <v>960</v>
      </c>
      <c r="C44" s="8" t="s">
        <v>31</v>
      </c>
      <c r="D44" s="8" t="s">
        <v>76</v>
      </c>
      <c r="E44" s="8" t="s">
        <v>71</v>
      </c>
      <c r="F44" s="8"/>
      <c r="G44" s="21">
        <f>G45</f>
        <v>2615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s="22" customFormat="1" ht="29.25" customHeight="1" outlineLevel="6">
      <c r="A45" s="54" t="s">
        <v>72</v>
      </c>
      <c r="B45" s="33">
        <v>960</v>
      </c>
      <c r="C45" s="48" t="s">
        <v>31</v>
      </c>
      <c r="D45" s="48" t="s">
        <v>76</v>
      </c>
      <c r="E45" s="48" t="s">
        <v>33</v>
      </c>
      <c r="F45" s="48"/>
      <c r="G45" s="49">
        <v>2615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s="22" customFormat="1" ht="24.75" customHeight="1" outlineLevel="6">
      <c r="A46" s="45" t="s">
        <v>91</v>
      </c>
      <c r="B46" s="53">
        <v>960</v>
      </c>
      <c r="C46" s="59" t="s">
        <v>94</v>
      </c>
      <c r="D46" s="59" t="s">
        <v>60</v>
      </c>
      <c r="E46" s="59" t="s">
        <v>5</v>
      </c>
      <c r="F46" s="59"/>
      <c r="G46" s="61">
        <f aca="true" t="shared" si="6" ref="G46:G51">G47</f>
        <v>1402000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s="22" customFormat="1" ht="24.75" customHeight="1" outlineLevel="6">
      <c r="A47" s="20" t="s">
        <v>92</v>
      </c>
      <c r="B47" s="33" t="s">
        <v>54</v>
      </c>
      <c r="C47" s="8" t="s">
        <v>96</v>
      </c>
      <c r="D47" s="8" t="s">
        <v>60</v>
      </c>
      <c r="E47" s="8" t="s">
        <v>5</v>
      </c>
      <c r="F47" s="48"/>
      <c r="G47" s="21">
        <f t="shared" si="6"/>
        <v>1402000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s="22" customFormat="1" ht="36.75" customHeight="1" outlineLevel="6">
      <c r="A48" s="18" t="s">
        <v>61</v>
      </c>
      <c r="B48" s="33" t="s">
        <v>54</v>
      </c>
      <c r="C48" s="8" t="s">
        <v>96</v>
      </c>
      <c r="D48" s="8" t="s">
        <v>62</v>
      </c>
      <c r="E48" s="8" t="s">
        <v>5</v>
      </c>
      <c r="F48" s="48"/>
      <c r="G48" s="21">
        <f t="shared" si="6"/>
        <v>1402000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2" customFormat="1" ht="36" customHeight="1" outlineLevel="6">
      <c r="A49" s="18" t="s">
        <v>63</v>
      </c>
      <c r="B49" s="33" t="s">
        <v>54</v>
      </c>
      <c r="C49" s="8" t="s">
        <v>96</v>
      </c>
      <c r="D49" s="8" t="s">
        <v>64</v>
      </c>
      <c r="E49" s="8" t="s">
        <v>5</v>
      </c>
      <c r="F49" s="48"/>
      <c r="G49" s="21">
        <f t="shared" si="6"/>
        <v>1402000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s="22" customFormat="1" ht="54.75" customHeight="1" outlineLevel="6">
      <c r="A50" s="20" t="s">
        <v>93</v>
      </c>
      <c r="B50" s="33" t="s">
        <v>54</v>
      </c>
      <c r="C50" s="8" t="s">
        <v>96</v>
      </c>
      <c r="D50" s="8" t="s">
        <v>95</v>
      </c>
      <c r="E50" s="8" t="s">
        <v>5</v>
      </c>
      <c r="F50" s="48"/>
      <c r="G50" s="21">
        <f t="shared" si="6"/>
        <v>1402000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s="22" customFormat="1" ht="38.25" customHeight="1" outlineLevel="6">
      <c r="A51" s="20" t="s">
        <v>70</v>
      </c>
      <c r="B51" s="33" t="s">
        <v>54</v>
      </c>
      <c r="C51" s="8" t="s">
        <v>96</v>
      </c>
      <c r="D51" s="8" t="s">
        <v>95</v>
      </c>
      <c r="E51" s="8" t="s">
        <v>71</v>
      </c>
      <c r="F51" s="48"/>
      <c r="G51" s="21">
        <f t="shared" si="6"/>
        <v>1402000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s="22" customFormat="1" ht="33" customHeight="1" outlineLevel="6">
      <c r="A52" s="54" t="s">
        <v>72</v>
      </c>
      <c r="B52" s="60" t="s">
        <v>54</v>
      </c>
      <c r="C52" s="48" t="s">
        <v>96</v>
      </c>
      <c r="D52" s="48" t="s">
        <v>95</v>
      </c>
      <c r="E52" s="48" t="s">
        <v>33</v>
      </c>
      <c r="F52" s="48"/>
      <c r="G52" s="49">
        <v>1402000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s="22" customFormat="1" ht="18.75" outlineLevel="6">
      <c r="A53" s="43" t="s">
        <v>23</v>
      </c>
      <c r="B53" s="57">
        <v>960</v>
      </c>
      <c r="C53" s="46" t="s">
        <v>20</v>
      </c>
      <c r="D53" s="46" t="s">
        <v>60</v>
      </c>
      <c r="E53" s="46" t="s">
        <v>5</v>
      </c>
      <c r="F53" s="46"/>
      <c r="G53" s="47">
        <f>G54</f>
        <v>188563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s="22" customFormat="1" ht="31.5" outlineLevel="6">
      <c r="A54" s="32" t="s">
        <v>42</v>
      </c>
      <c r="B54" s="34">
        <v>960</v>
      </c>
      <c r="C54" s="8" t="s">
        <v>43</v>
      </c>
      <c r="D54" s="8" t="s">
        <v>77</v>
      </c>
      <c r="E54" s="8" t="s">
        <v>5</v>
      </c>
      <c r="F54" s="8"/>
      <c r="G54" s="21">
        <f>G55</f>
        <v>188563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6" ht="47.25" outlineLevel="6">
      <c r="A55" s="20" t="s">
        <v>78</v>
      </c>
      <c r="B55" s="33">
        <v>960</v>
      </c>
      <c r="C55" s="8" t="s">
        <v>43</v>
      </c>
      <c r="D55" s="8" t="s">
        <v>79</v>
      </c>
      <c r="E55" s="8" t="s">
        <v>5</v>
      </c>
      <c r="F55" s="8"/>
      <c r="G55" s="21">
        <f>G56</f>
        <v>188563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 t="e">
        <f>#REF!</f>
        <v>#REF!</v>
      </c>
      <c r="P55" s="25" t="e">
        <f>#REF!</f>
        <v>#REF!</v>
      </c>
      <c r="Q55" s="25" t="e">
        <f>#REF!</f>
        <v>#REF!</v>
      </c>
      <c r="R55" s="25" t="e">
        <f>#REF!</f>
        <v>#REF!</v>
      </c>
      <c r="S55" s="25" t="e">
        <f>#REF!</f>
        <v>#REF!</v>
      </c>
      <c r="T55" s="25" t="e">
        <f>#REF!</f>
        <v>#REF!</v>
      </c>
      <c r="U55" s="25" t="e">
        <f>#REF!</f>
        <v>#REF!</v>
      </c>
      <c r="V55" s="25" t="e">
        <f>#REF!</f>
        <v>#REF!</v>
      </c>
      <c r="W55" s="23" t="e">
        <f>#REF!</f>
        <v>#REF!</v>
      </c>
      <c r="X55" s="7"/>
      <c r="Y55" s="2"/>
      <c r="Z55" s="3"/>
    </row>
    <row r="56" spans="1:26" ht="31.5" outlineLevel="6">
      <c r="A56" s="20" t="s">
        <v>70</v>
      </c>
      <c r="B56" s="33">
        <v>960</v>
      </c>
      <c r="C56" s="8" t="s">
        <v>43</v>
      </c>
      <c r="D56" s="8" t="s">
        <v>79</v>
      </c>
      <c r="E56" s="8" t="s">
        <v>71</v>
      </c>
      <c r="F56" s="8"/>
      <c r="G56" s="21">
        <f>G57</f>
        <v>188563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4"/>
      <c r="Y56" s="5"/>
      <c r="Z56" s="3"/>
    </row>
    <row r="57" spans="1:26" ht="31.5" outlineLevel="6">
      <c r="A57" s="54" t="s">
        <v>72</v>
      </c>
      <c r="B57" s="33">
        <v>960</v>
      </c>
      <c r="C57" s="48" t="s">
        <v>43</v>
      </c>
      <c r="D57" s="48" t="s">
        <v>79</v>
      </c>
      <c r="E57" s="48" t="s">
        <v>33</v>
      </c>
      <c r="F57" s="48"/>
      <c r="G57" s="49">
        <f>120000+68563</f>
        <v>188563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4"/>
      <c r="Y57" s="5"/>
      <c r="Z57" s="3"/>
    </row>
    <row r="58" spans="1:26" ht="18.75" outlineLevel="6">
      <c r="A58" s="43" t="s">
        <v>24</v>
      </c>
      <c r="B58" s="57">
        <v>960</v>
      </c>
      <c r="C58" s="46" t="s">
        <v>19</v>
      </c>
      <c r="D58" s="46" t="s">
        <v>60</v>
      </c>
      <c r="E58" s="46" t="s">
        <v>5</v>
      </c>
      <c r="F58" s="46"/>
      <c r="G58" s="47">
        <f>G59</f>
        <v>463927</v>
      </c>
      <c r="H58" s="25">
        <f>H59</f>
        <v>1397.92</v>
      </c>
      <c r="I58" s="25">
        <f aca="true" t="shared" si="7" ref="I58:W58">I59</f>
        <v>0</v>
      </c>
      <c r="J58" s="25">
        <f t="shared" si="7"/>
        <v>0</v>
      </c>
      <c r="K58" s="25">
        <f t="shared" si="7"/>
        <v>0</v>
      </c>
      <c r="L58" s="25">
        <f t="shared" si="7"/>
        <v>0</v>
      </c>
      <c r="M58" s="25">
        <f t="shared" si="7"/>
        <v>0</v>
      </c>
      <c r="N58" s="25">
        <f t="shared" si="7"/>
        <v>0</v>
      </c>
      <c r="O58" s="25">
        <f t="shared" si="7"/>
        <v>0</v>
      </c>
      <c r="P58" s="25">
        <f t="shared" si="7"/>
        <v>0</v>
      </c>
      <c r="Q58" s="25">
        <f t="shared" si="7"/>
        <v>0</v>
      </c>
      <c r="R58" s="25">
        <f t="shared" si="7"/>
        <v>0</v>
      </c>
      <c r="S58" s="25">
        <f t="shared" si="7"/>
        <v>0</v>
      </c>
      <c r="T58" s="25">
        <f t="shared" si="7"/>
        <v>0</v>
      </c>
      <c r="U58" s="25">
        <f t="shared" si="7"/>
        <v>0</v>
      </c>
      <c r="V58" s="25">
        <f t="shared" si="7"/>
        <v>0</v>
      </c>
      <c r="W58" s="23">
        <f t="shared" si="7"/>
        <v>0</v>
      </c>
      <c r="X58" s="1"/>
      <c r="Y58" s="2"/>
      <c r="Z58" s="3"/>
    </row>
    <row r="59" spans="1:26" ht="21" customHeight="1" outlineLevel="6">
      <c r="A59" s="20" t="s">
        <v>58</v>
      </c>
      <c r="B59" s="33">
        <v>960</v>
      </c>
      <c r="C59" s="8" t="s">
        <v>9</v>
      </c>
      <c r="D59" s="8" t="s">
        <v>60</v>
      </c>
      <c r="E59" s="8" t="s">
        <v>5</v>
      </c>
      <c r="F59" s="8"/>
      <c r="G59" s="21">
        <f>G60</f>
        <v>463927</v>
      </c>
      <c r="H59" s="25">
        <v>1397.92</v>
      </c>
      <c r="I59" s="2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3"/>
      <c r="X59" s="1"/>
      <c r="Y59" s="6"/>
      <c r="Z59" s="3"/>
    </row>
    <row r="60" spans="1:26" ht="31.5" outlineLevel="6">
      <c r="A60" s="30" t="s">
        <v>48</v>
      </c>
      <c r="B60" s="33">
        <v>960</v>
      </c>
      <c r="C60" s="8" t="s">
        <v>9</v>
      </c>
      <c r="D60" s="8" t="s">
        <v>80</v>
      </c>
      <c r="E60" s="8" t="s">
        <v>5</v>
      </c>
      <c r="F60" s="8"/>
      <c r="G60" s="21">
        <f>G61+G64+G66</f>
        <v>463927</v>
      </c>
      <c r="H60" s="23"/>
      <c r="I60" s="28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3"/>
      <c r="X60" s="1"/>
      <c r="Y60" s="6"/>
      <c r="Z60" s="3"/>
    </row>
    <row r="61" spans="1:26" ht="22.5" customHeight="1" outlineLevel="6">
      <c r="A61" s="18" t="s">
        <v>81</v>
      </c>
      <c r="B61" s="33">
        <v>960</v>
      </c>
      <c r="C61" s="8" t="s">
        <v>9</v>
      </c>
      <c r="D61" s="8" t="s">
        <v>82</v>
      </c>
      <c r="E61" s="8" t="s">
        <v>5</v>
      </c>
      <c r="F61" s="8"/>
      <c r="G61" s="21">
        <f>G62</f>
        <v>272235</v>
      </c>
      <c r="H61" s="23"/>
      <c r="I61" s="28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3"/>
      <c r="X61" s="1"/>
      <c r="Y61" s="6"/>
      <c r="Z61" s="3"/>
    </row>
    <row r="62" spans="1:26" ht="63" outlineLevel="6">
      <c r="A62" s="55" t="s">
        <v>66</v>
      </c>
      <c r="B62" s="33">
        <v>960</v>
      </c>
      <c r="C62" s="8" t="s">
        <v>9</v>
      </c>
      <c r="D62" s="8" t="s">
        <v>82</v>
      </c>
      <c r="E62" s="8" t="s">
        <v>67</v>
      </c>
      <c r="F62" s="8"/>
      <c r="G62" s="21">
        <f>G63</f>
        <v>272235</v>
      </c>
      <c r="H62" s="23"/>
      <c r="I62" s="2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3"/>
      <c r="X62" s="1"/>
      <c r="Y62" s="6"/>
      <c r="Z62" s="3"/>
    </row>
    <row r="63" spans="1:23" s="22" customFormat="1" ht="18.75" outlineLevel="6">
      <c r="A63" s="54" t="s">
        <v>83</v>
      </c>
      <c r="B63" s="34">
        <v>960</v>
      </c>
      <c r="C63" s="48" t="s">
        <v>9</v>
      </c>
      <c r="D63" s="48" t="s">
        <v>82</v>
      </c>
      <c r="E63" s="48" t="s">
        <v>38</v>
      </c>
      <c r="F63" s="48"/>
      <c r="G63" s="49">
        <f>214638+57597</f>
        <v>272235</v>
      </c>
      <c r="H63" s="13" t="e">
        <f>#REF!+#REF!</f>
        <v>#REF!</v>
      </c>
      <c r="I63" s="13" t="e">
        <f>#REF!+#REF!</f>
        <v>#REF!</v>
      </c>
      <c r="J63" s="13" t="e">
        <f>#REF!+#REF!</f>
        <v>#REF!</v>
      </c>
      <c r="K63" s="13" t="e">
        <f>#REF!+#REF!</f>
        <v>#REF!</v>
      </c>
      <c r="L63" s="13" t="e">
        <f>#REF!+#REF!</f>
        <v>#REF!</v>
      </c>
      <c r="M63" s="13" t="e">
        <f>#REF!+#REF!</f>
        <v>#REF!</v>
      </c>
      <c r="N63" s="13" t="e">
        <f>#REF!+#REF!</f>
        <v>#REF!</v>
      </c>
      <c r="O63" s="13" t="e">
        <f>#REF!+#REF!</f>
        <v>#REF!</v>
      </c>
      <c r="P63" s="13" t="e">
        <f>#REF!+#REF!</f>
        <v>#REF!</v>
      </c>
      <c r="Q63" s="13" t="e">
        <f>#REF!+#REF!</f>
        <v>#REF!</v>
      </c>
      <c r="R63" s="13" t="e">
        <f>#REF!+#REF!</f>
        <v>#REF!</v>
      </c>
      <c r="S63" s="13" t="e">
        <f>#REF!+#REF!</f>
        <v>#REF!</v>
      </c>
      <c r="T63" s="13" t="e">
        <f>#REF!+#REF!</f>
        <v>#REF!</v>
      </c>
      <c r="U63" s="13" t="e">
        <f>#REF!+#REF!</f>
        <v>#REF!</v>
      </c>
      <c r="V63" s="13" t="e">
        <f>#REF!+#REF!</f>
        <v>#REF!</v>
      </c>
      <c r="W63" s="13" t="e">
        <f>#REF!+#REF!</f>
        <v>#REF!</v>
      </c>
    </row>
    <row r="64" spans="1:23" s="22" customFormat="1" ht="31.5" outlineLevel="5">
      <c r="A64" s="20" t="s">
        <v>70</v>
      </c>
      <c r="B64" s="33">
        <v>960</v>
      </c>
      <c r="C64" s="8" t="s">
        <v>9</v>
      </c>
      <c r="D64" s="8" t="s">
        <v>82</v>
      </c>
      <c r="E64" s="8" t="s">
        <v>71</v>
      </c>
      <c r="F64" s="8"/>
      <c r="G64" s="21">
        <f>G65</f>
        <v>187166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s="22" customFormat="1" ht="31.5" outlineLevel="5">
      <c r="A65" s="54" t="s">
        <v>72</v>
      </c>
      <c r="B65" s="33">
        <v>960</v>
      </c>
      <c r="C65" s="48" t="s">
        <v>9</v>
      </c>
      <c r="D65" s="48" t="s">
        <v>82</v>
      </c>
      <c r="E65" s="48" t="s">
        <v>33</v>
      </c>
      <c r="F65" s="48"/>
      <c r="G65" s="49">
        <v>187166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s="22" customFormat="1" ht="15.75" outlineLevel="5">
      <c r="A66" s="55" t="s">
        <v>73</v>
      </c>
      <c r="B66" s="8" t="s">
        <v>54</v>
      </c>
      <c r="C66" s="8" t="s">
        <v>9</v>
      </c>
      <c r="D66" s="8" t="s">
        <v>82</v>
      </c>
      <c r="E66" s="8" t="s">
        <v>74</v>
      </c>
      <c r="F66" s="21">
        <f>F67</f>
        <v>4526</v>
      </c>
      <c r="G66" s="21">
        <f>G67</f>
        <v>4526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s="22" customFormat="1" ht="15.75" outlineLevel="5">
      <c r="A67" s="54" t="s">
        <v>34</v>
      </c>
      <c r="B67" s="48" t="s">
        <v>54</v>
      </c>
      <c r="C67" s="48" t="s">
        <v>9</v>
      </c>
      <c r="D67" s="48" t="s">
        <v>82</v>
      </c>
      <c r="E67" s="48" t="s">
        <v>35</v>
      </c>
      <c r="F67" s="49">
        <v>4526</v>
      </c>
      <c r="G67" s="49">
        <v>4526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s="22" customFormat="1" ht="18.75" outlineLevel="5">
      <c r="A68" s="43" t="s">
        <v>29</v>
      </c>
      <c r="B68" s="57">
        <v>960</v>
      </c>
      <c r="C68" s="46" t="s">
        <v>18</v>
      </c>
      <c r="D68" s="46" t="s">
        <v>60</v>
      </c>
      <c r="E68" s="46" t="s">
        <v>5</v>
      </c>
      <c r="F68" s="46"/>
      <c r="G68" s="47">
        <f>G69</f>
        <v>10000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s="22" customFormat="1" ht="31.5" outlineLevel="5">
      <c r="A69" s="30" t="s">
        <v>46</v>
      </c>
      <c r="B69" s="33">
        <v>960</v>
      </c>
      <c r="C69" s="8" t="s">
        <v>53</v>
      </c>
      <c r="D69" s="8" t="s">
        <v>84</v>
      </c>
      <c r="E69" s="8" t="s">
        <v>5</v>
      </c>
      <c r="F69" s="8"/>
      <c r="G69" s="21">
        <f>G70</f>
        <v>10000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s="22" customFormat="1" ht="31.5" outlineLevel="5">
      <c r="A70" s="18" t="s">
        <v>85</v>
      </c>
      <c r="B70" s="35" t="s">
        <v>54</v>
      </c>
      <c r="C70" s="8" t="s">
        <v>53</v>
      </c>
      <c r="D70" s="8" t="s">
        <v>86</v>
      </c>
      <c r="E70" s="8" t="s">
        <v>5</v>
      </c>
      <c r="F70" s="8"/>
      <c r="G70" s="21">
        <f>G71</f>
        <v>10000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22" customFormat="1" ht="33.75" customHeight="1" outlineLevel="5">
      <c r="A71" s="20" t="s">
        <v>70</v>
      </c>
      <c r="B71" s="35" t="s">
        <v>54</v>
      </c>
      <c r="C71" s="8" t="s">
        <v>53</v>
      </c>
      <c r="D71" s="8" t="s">
        <v>86</v>
      </c>
      <c r="E71" s="8" t="s">
        <v>71</v>
      </c>
      <c r="F71" s="8"/>
      <c r="G71" s="21">
        <f>G72</f>
        <v>10000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22" customFormat="1" ht="31.5" outlineLevel="5">
      <c r="A72" s="54" t="s">
        <v>72</v>
      </c>
      <c r="B72" s="35" t="s">
        <v>54</v>
      </c>
      <c r="C72" s="48" t="s">
        <v>53</v>
      </c>
      <c r="D72" s="48" t="s">
        <v>86</v>
      </c>
      <c r="E72" s="48" t="s">
        <v>33</v>
      </c>
      <c r="F72" s="48"/>
      <c r="G72" s="49">
        <v>10000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s="22" customFormat="1" ht="18.75" outlineLevel="5">
      <c r="A73" s="43" t="s">
        <v>25</v>
      </c>
      <c r="B73" s="58" t="s">
        <v>54</v>
      </c>
      <c r="C73" s="46" t="s">
        <v>26</v>
      </c>
      <c r="D73" s="46" t="s">
        <v>60</v>
      </c>
      <c r="E73" s="46" t="s">
        <v>5</v>
      </c>
      <c r="F73" s="46"/>
      <c r="G73" s="47">
        <f aca="true" t="shared" si="8" ref="G73:G78">G74</f>
        <v>25000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s="22" customFormat="1" ht="16.5" outlineLevel="5">
      <c r="A74" s="20" t="s">
        <v>28</v>
      </c>
      <c r="B74" s="34">
        <v>960</v>
      </c>
      <c r="C74" s="8" t="s">
        <v>27</v>
      </c>
      <c r="D74" s="8" t="s">
        <v>60</v>
      </c>
      <c r="E74" s="8" t="s">
        <v>5</v>
      </c>
      <c r="F74" s="8"/>
      <c r="G74" s="21">
        <f t="shared" si="8"/>
        <v>25000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s="22" customFormat="1" ht="31.5" outlineLevel="5">
      <c r="A75" s="18" t="s">
        <v>61</v>
      </c>
      <c r="B75" s="34" t="s">
        <v>54</v>
      </c>
      <c r="C75" s="8" t="s">
        <v>27</v>
      </c>
      <c r="D75" s="8" t="s">
        <v>62</v>
      </c>
      <c r="E75" s="8" t="s">
        <v>5</v>
      </c>
      <c r="F75" s="8"/>
      <c r="G75" s="21">
        <f t="shared" si="8"/>
        <v>25000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s="22" customFormat="1" ht="31.5" outlineLevel="5">
      <c r="A76" s="18" t="s">
        <v>63</v>
      </c>
      <c r="B76" s="35" t="s">
        <v>54</v>
      </c>
      <c r="C76" s="8" t="s">
        <v>27</v>
      </c>
      <c r="D76" s="8" t="s">
        <v>64</v>
      </c>
      <c r="E76" s="8" t="s">
        <v>5</v>
      </c>
      <c r="F76" s="8"/>
      <c r="G76" s="21">
        <f t="shared" si="8"/>
        <v>25000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s="22" customFormat="1" ht="20.25" customHeight="1" outlineLevel="5">
      <c r="A77" s="20" t="s">
        <v>47</v>
      </c>
      <c r="B77" s="35" t="s">
        <v>54</v>
      </c>
      <c r="C77" s="8" t="s">
        <v>27</v>
      </c>
      <c r="D77" s="8" t="s">
        <v>87</v>
      </c>
      <c r="E77" s="8" t="s">
        <v>5</v>
      </c>
      <c r="F77" s="8"/>
      <c r="G77" s="21">
        <f t="shared" si="8"/>
        <v>25000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22" customFormat="1" ht="31.5" outlineLevel="5">
      <c r="A78" s="20" t="s">
        <v>70</v>
      </c>
      <c r="B78" s="35" t="s">
        <v>54</v>
      </c>
      <c r="C78" s="8" t="s">
        <v>27</v>
      </c>
      <c r="D78" s="8" t="s">
        <v>87</v>
      </c>
      <c r="E78" s="8" t="s">
        <v>71</v>
      </c>
      <c r="F78" s="8"/>
      <c r="G78" s="21">
        <f t="shared" si="8"/>
        <v>25000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22" customFormat="1" ht="31.5" outlineLevel="5">
      <c r="A79" s="54" t="s">
        <v>72</v>
      </c>
      <c r="B79" s="33">
        <v>960</v>
      </c>
      <c r="C79" s="48" t="s">
        <v>27</v>
      </c>
      <c r="D79" s="48" t="s">
        <v>87</v>
      </c>
      <c r="E79" s="48" t="s">
        <v>33</v>
      </c>
      <c r="F79" s="48"/>
      <c r="G79" s="49">
        <v>25000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22" customFormat="1" ht="63" outlineLevel="5">
      <c r="A80" s="43" t="s">
        <v>98</v>
      </c>
      <c r="B80" s="58" t="s">
        <v>54</v>
      </c>
      <c r="C80" s="46" t="s">
        <v>103</v>
      </c>
      <c r="D80" s="46" t="s">
        <v>60</v>
      </c>
      <c r="E80" s="46" t="s">
        <v>5</v>
      </c>
      <c r="F80" s="46"/>
      <c r="G80" s="47">
        <f aca="true" t="shared" si="9" ref="G80:G85">G81</f>
        <v>21000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22" customFormat="1" ht="18.75" customHeight="1" outlineLevel="5">
      <c r="A81" s="20" t="s">
        <v>99</v>
      </c>
      <c r="B81" s="34">
        <v>960</v>
      </c>
      <c r="C81" s="8" t="s">
        <v>104</v>
      </c>
      <c r="D81" s="8" t="s">
        <v>60</v>
      </c>
      <c r="E81" s="8" t="s">
        <v>5</v>
      </c>
      <c r="F81" s="8"/>
      <c r="G81" s="21">
        <f t="shared" si="9"/>
        <v>21000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22" customFormat="1" ht="31.5" outlineLevel="5">
      <c r="A82" s="18" t="s">
        <v>61</v>
      </c>
      <c r="B82" s="34" t="s">
        <v>54</v>
      </c>
      <c r="C82" s="8" t="s">
        <v>104</v>
      </c>
      <c r="D82" s="8" t="s">
        <v>62</v>
      </c>
      <c r="E82" s="8" t="s">
        <v>5</v>
      </c>
      <c r="F82" s="8"/>
      <c r="G82" s="21">
        <f t="shared" si="9"/>
        <v>21000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22" customFormat="1" ht="31.5" outlineLevel="5">
      <c r="A83" s="18" t="s">
        <v>63</v>
      </c>
      <c r="B83" s="35" t="s">
        <v>54</v>
      </c>
      <c r="C83" s="8" t="s">
        <v>104</v>
      </c>
      <c r="D83" s="8" t="s">
        <v>64</v>
      </c>
      <c r="E83" s="8" t="s">
        <v>5</v>
      </c>
      <c r="F83" s="8"/>
      <c r="G83" s="21">
        <f t="shared" si="9"/>
        <v>21000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22" customFormat="1" ht="20.25" customHeight="1" outlineLevel="5">
      <c r="A84" s="20" t="s">
        <v>100</v>
      </c>
      <c r="B84" s="35" t="s">
        <v>54</v>
      </c>
      <c r="C84" s="8" t="s">
        <v>104</v>
      </c>
      <c r="D84" s="8" t="s">
        <v>105</v>
      </c>
      <c r="E84" s="8" t="s">
        <v>5</v>
      </c>
      <c r="F84" s="8"/>
      <c r="G84" s="21">
        <f t="shared" si="9"/>
        <v>21000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22" customFormat="1" ht="20.25" customHeight="1" outlineLevel="5">
      <c r="A85" s="20" t="s">
        <v>101</v>
      </c>
      <c r="B85" s="35" t="s">
        <v>54</v>
      </c>
      <c r="C85" s="8" t="s">
        <v>104</v>
      </c>
      <c r="D85" s="8" t="s">
        <v>105</v>
      </c>
      <c r="E85" s="8" t="s">
        <v>106</v>
      </c>
      <c r="F85" s="8"/>
      <c r="G85" s="21">
        <f t="shared" si="9"/>
        <v>21000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22" customFormat="1" ht="19.5" customHeight="1" outlineLevel="5">
      <c r="A86" s="54" t="s">
        <v>102</v>
      </c>
      <c r="B86" s="33">
        <v>960</v>
      </c>
      <c r="C86" s="48" t="s">
        <v>104</v>
      </c>
      <c r="D86" s="48" t="s">
        <v>105</v>
      </c>
      <c r="E86" s="48" t="s">
        <v>107</v>
      </c>
      <c r="F86" s="48"/>
      <c r="G86" s="49">
        <v>21000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7" ht="18.75">
      <c r="A87" s="63" t="s">
        <v>11</v>
      </c>
      <c r="B87" s="63"/>
      <c r="C87" s="63"/>
      <c r="D87" s="63"/>
      <c r="E87" s="63"/>
      <c r="F87" s="63"/>
      <c r="G87" s="31">
        <f>G73+G68+G58+G53+G37+G14+G46+G80</f>
        <v>4448024</v>
      </c>
    </row>
  </sheetData>
  <sheetProtection/>
  <mergeCells count="11">
    <mergeCell ref="B7:F7"/>
    <mergeCell ref="B4:F4"/>
    <mergeCell ref="B2:F2"/>
    <mergeCell ref="B3:F3"/>
    <mergeCell ref="B1:F1"/>
    <mergeCell ref="B5:F5"/>
    <mergeCell ref="A87:F87"/>
    <mergeCell ref="A11:W11"/>
    <mergeCell ref="A10:W10"/>
    <mergeCell ref="A9:W9"/>
    <mergeCell ref="B6:F6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2015-10-31T06:06:52Z</cp:lastPrinted>
  <dcterms:created xsi:type="dcterms:W3CDTF">2008-11-11T04:53:42Z</dcterms:created>
  <dcterms:modified xsi:type="dcterms:W3CDTF">2016-08-01T01:23:30Z</dcterms:modified>
  <cp:category/>
  <cp:version/>
  <cp:contentType/>
  <cp:contentStatus/>
</cp:coreProperties>
</file>